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Сп3" sheetId="4" r:id="rId4"/>
    <sheet name="3" sheetId="5" r:id="rId5"/>
    <sheet name="Сп2" sheetId="6" r:id="rId6"/>
    <sheet name="2" sheetId="7" r:id="rId7"/>
    <sheet name="Сп1" sheetId="8" r:id="rId8"/>
    <sheet name="1стр1" sheetId="9" r:id="rId9"/>
    <sheet name="1стр2" sheetId="10" r:id="rId10"/>
    <sheet name="СпК" sheetId="11" r:id="rId11"/>
    <sheet name="К" sheetId="12" r:id="rId12"/>
    <sheet name="СпМ" sheetId="13" r:id="rId13"/>
    <sheet name="М" sheetId="14" r:id="rId14"/>
  </sheets>
  <definedNames>
    <definedName name="_xlnm.Print_Area" localSheetId="8">'1стр1'!$A$1:$G$75</definedName>
    <definedName name="_xlnm.Print_Area" localSheetId="9">'1стр2'!$A$1:$K$76</definedName>
    <definedName name="_xlnm.Print_Area" localSheetId="6">'2'!$A$1:$J$35</definedName>
    <definedName name="_xlnm.Print_Area" localSheetId="4">'3'!$A$1:$J$71</definedName>
    <definedName name="_xlnm.Print_Area" localSheetId="1">'4стр1'!$A$1:$G$75</definedName>
    <definedName name="_xlnm.Print_Area" localSheetId="2">'4стр2'!$A$1:$K$76</definedName>
    <definedName name="_xlnm.Print_Area" localSheetId="11">'К'!$A$1:$J$71</definedName>
    <definedName name="_xlnm.Print_Area" localSheetId="13">'М'!$A$1:$J$71</definedName>
    <definedName name="_xlnm.Print_Area" localSheetId="7">'Сп1'!$A$1:$I$64</definedName>
    <definedName name="_xlnm.Print_Area" localSheetId="5">'Сп2'!$A$1:$I$64</definedName>
    <definedName name="_xlnm.Print_Area" localSheetId="3">'Сп3'!$A$1:$I$64</definedName>
    <definedName name="_xlnm.Print_Area" localSheetId="0">'Сп4'!$A$1:$I$64</definedName>
    <definedName name="_xlnm.Print_Area" localSheetId="10">'СпК'!$A$1:$I$64</definedName>
    <definedName name="_xlnm.Print_Area" localSheetId="12">'СпМ'!$A$1:$I$64</definedName>
  </definedNames>
  <calcPr fullCalcOnLoad="1" refMode="R1C1"/>
</workbook>
</file>

<file path=xl/sharedStrings.xml><?xml version="1.0" encoding="utf-8"?>
<sst xmlns="http://schemas.openxmlformats.org/spreadsheetml/2006/main" count="795" uniqueCount="110">
  <si>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</si>
  <si>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</si>
  <si>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</si>
  <si>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</si>
  <si>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</si>
  <si>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</si>
  <si>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</si>
  <si>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</si>
  <si>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</si>
  <si>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</si>
  <si>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</si>
  <si>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</si>
  <si>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</si>
  <si>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</si>
  <si>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</si>
  <si>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</si>
  <si>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Кубок Башкортостана 2008</t>
  </si>
  <si>
    <t>нет</t>
  </si>
  <si>
    <t>Аристов Александр</t>
  </si>
  <si>
    <t>Валеев Риф</t>
  </si>
  <si>
    <t>Исмайлов Азат</t>
  </si>
  <si>
    <t>Топорков Артем</t>
  </si>
  <si>
    <t>Срумов Антон</t>
  </si>
  <si>
    <t>Максютов Азат</t>
  </si>
  <si>
    <t>Сафиуллин Азат</t>
  </si>
  <si>
    <t>Уткулов Ринат</t>
  </si>
  <si>
    <t>Ахтемзянов Рустам</t>
  </si>
  <si>
    <t>Сазонов Николай</t>
  </si>
  <si>
    <t>Семенов Юрий</t>
  </si>
  <si>
    <t>Абдуллин Денис</t>
  </si>
  <si>
    <t>Каштанов Анатолий</t>
  </si>
  <si>
    <t>Топорков Юрий</t>
  </si>
  <si>
    <t>Давлетов Тимур</t>
  </si>
  <si>
    <t>Баринов Владимир</t>
  </si>
  <si>
    <t>Финал Турнира Дню молодежи. 28 июня.</t>
  </si>
  <si>
    <t>Полуфинал Турнира Дню молодежи. 22 июня.</t>
  </si>
  <si>
    <t>Волков Виктор</t>
  </si>
  <si>
    <t>Усков Сергей</t>
  </si>
  <si>
    <t>Стародубцев Олег</t>
  </si>
  <si>
    <t>Иванов Дмитрий</t>
  </si>
  <si>
    <t>Ярминкин Владимир</t>
  </si>
  <si>
    <t>Истомин Андрей</t>
  </si>
  <si>
    <t>Чернышев Владимир</t>
  </si>
  <si>
    <t>Халимонов Евгений</t>
  </si>
  <si>
    <t>Яковлев Роман</t>
  </si>
  <si>
    <t>Четвертьфинал Турнира Дню молодежи. 14 июня.</t>
  </si>
  <si>
    <t>Рахматуллин Равиль</t>
  </si>
  <si>
    <t>Насыров Илдар</t>
  </si>
  <si>
    <t>Ишбулатов Флюр</t>
  </si>
  <si>
    <t>Лапаев Олег</t>
  </si>
  <si>
    <t>Ишметов Александр</t>
  </si>
  <si>
    <t>Грошев Юрий</t>
  </si>
  <si>
    <t>Карташов Алексей</t>
  </si>
  <si>
    <t>Краснова Светлана</t>
  </si>
  <si>
    <t>Зиновьев Александр</t>
  </si>
  <si>
    <t>Саитов Ринат</t>
  </si>
  <si>
    <t>Файзуллин Роберт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</si>
  <si>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</si>
  <si>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</si>
  <si>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</si>
  <si>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</si>
  <si>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</si>
  <si>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</si>
  <si>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</si>
  <si>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</si>
  <si>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</si>
  <si>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</si>
  <si>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</si>
  <si>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</si>
  <si>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</si>
  <si>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</si>
  <si>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</si>
  <si>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</si>
  <si>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1/8 финала Турнира Дню молодежи. 7 июня.</t>
  </si>
  <si>
    <t>Бикбулатов Ильдар</t>
  </si>
  <si>
    <t>1/16 финала Турнира Дню молодежи. 1 июня.</t>
  </si>
  <si>
    <t>Волков Арнольд</t>
  </si>
  <si>
    <t>Крайников Геннадий</t>
  </si>
  <si>
    <t>Пермяков Никита</t>
  </si>
  <si>
    <t>Гафурова Эльмира</t>
  </si>
  <si>
    <t>Кинзикеев Виль</t>
  </si>
  <si>
    <t>Зарипова Эльвина</t>
  </si>
  <si>
    <t>Гайнуллин Айнур</t>
  </si>
  <si>
    <t>Аминева Элина</t>
  </si>
  <si>
    <t>1/32 финала Турнира Дню молодежи. 24 мая.</t>
  </si>
  <si>
    <t>Якшибаева Эльвира</t>
  </si>
  <si>
    <t>Юлдашбаев Марат</t>
  </si>
  <si>
    <t>Алексеев Олег</t>
  </si>
  <si>
    <t>Латыпов Аллан</t>
  </si>
  <si>
    <t>Кудашев Руслан</t>
  </si>
  <si>
    <t>Захаров Андрей</t>
  </si>
  <si>
    <t>Брылов Егор</t>
  </si>
  <si>
    <t>Коновалов Александр</t>
  </si>
  <si>
    <t>Шаяхметов Азамат</t>
  </si>
  <si>
    <t>Мурзин Рустем</t>
  </si>
  <si>
    <t>Файзуллин Тимур</t>
  </si>
  <si>
    <t>Неизвестных Игорь</t>
  </si>
  <si>
    <t>Корнилов Руслан</t>
  </si>
  <si>
    <t>Аминев Зинур</t>
  </si>
  <si>
    <t>Докшин Юрий</t>
  </si>
  <si>
    <t>Шаймарданова Аделя</t>
  </si>
  <si>
    <t>Кириллова Алина</t>
  </si>
  <si>
    <t>Набиуллин Ильдус</t>
  </si>
  <si>
    <t>Шаймарданова Аида</t>
  </si>
  <si>
    <t>Шлапакова Ксения</t>
  </si>
  <si>
    <t>Субхангулов Арнольд</t>
  </si>
  <si>
    <t>Нигматулина Элина</t>
  </si>
  <si>
    <t>Набиуллин Ильдар</t>
  </si>
  <si>
    <t>Мережкин Максим</t>
  </si>
  <si>
    <t>Ахмедчин Артем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</si>
</sst>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horizontal="right"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8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left"/>
      <protection/>
    </xf>
    <xf numFmtId="0" fontId="14" fillId="2" borderId="5" xfId="0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53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52</v>
      </c>
      <c r="B2" s="24"/>
      <c r="C2" s="26" t="s">
        <v>84</v>
      </c>
      <c r="D2" s="24"/>
      <c r="E2" s="24"/>
      <c r="F2" s="24"/>
      <c r="G2" s="24"/>
      <c r="H2" s="24"/>
      <c r="I2" s="24"/>
    </row>
    <row r="3" spans="1:9" ht="18">
      <c r="A3" s="21" t="s">
        <v>76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85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78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86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81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87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88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89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90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91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92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93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94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95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96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97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98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99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100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101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102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103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104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105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106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107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108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109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Сп1!C2</f>
        <v>Четвертьфинал Турнира Дню молодежи. 14 июня.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IF(1стр1!C5=1стр1!B4,1стр1!B6,IF(1стр1!C5=1стр1!B6,1стр1!B4,0))</f>
        <v>нет</v>
      </c>
      <c r="C4" s="3"/>
      <c r="D4" s="2">
        <v>-25</v>
      </c>
      <c r="E4" s="4" t="str">
        <f>IF(1стр1!E11=1стр1!D7,1стр1!D15,IF(1стр1!E11=1стр1!D15,1стр1!D7,0))</f>
        <v>Ишметов Александр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56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IF(1стр1!C9=1стр1!B8,1стр1!B10,IF(1стр1!C9=1стр1!B10,1стр1!B8,0))</f>
        <v>Файзуллин Роберт</v>
      </c>
      <c r="C6" s="5">
        <v>40</v>
      </c>
      <c r="D6" s="12" t="s">
        <v>55</v>
      </c>
      <c r="E6" s="5">
        <v>52</v>
      </c>
      <c r="F6" s="12" t="s">
        <v>50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IF(1стр1!D63=1стр1!C61,1стр1!C65,IF(1стр1!D63=1стр1!C65,1стр1!C61,0))</f>
        <v>Саитов Ринат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IF(1стр1!C13=1стр1!B12,1стр1!B14,IF(1стр1!C13=1стр1!B14,1стр1!B12,0))</f>
        <v>нет</v>
      </c>
      <c r="C8" s="3"/>
      <c r="D8" s="5">
        <v>48</v>
      </c>
      <c r="E8" s="33" t="s">
        <v>48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IF(1стр1!C17=1стр1!B16,1стр1!B18,IF(1стр1!C17=1стр1!B18,1стр1!B16,0))</f>
        <v>нет</v>
      </c>
      <c r="C10" s="5">
        <v>41</v>
      </c>
      <c r="D10" s="33" t="s">
        <v>48</v>
      </c>
      <c r="E10" s="13"/>
      <c r="F10" s="5">
        <v>56</v>
      </c>
      <c r="G10" s="12" t="s">
        <v>47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IF(1стр1!D55=1стр1!C53,1стр1!C57,IF(1стр1!D55=1стр1!C57,1стр1!C53,0))</f>
        <v>Ишбулатов Флюр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IF(1стр1!C21=1стр1!B20,1стр1!B22,IF(1стр1!C21=1стр1!B22,1стр1!B20,0))</f>
        <v>нет</v>
      </c>
      <c r="C12" s="3"/>
      <c r="D12" s="2">
        <v>-26</v>
      </c>
      <c r="E12" s="4" t="str">
        <f>IF(1стр1!E27=1стр1!D23,1стр1!D31,IF(1стр1!E27=1стр1!D31,1стр1!D23,0))</f>
        <v>Насыров Илдар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IF(1стр1!C25=1стр1!B24,1стр1!B26,IF(1стр1!C25=1стр1!B26,1стр1!B24,0))</f>
        <v>нет</v>
      </c>
      <c r="C14" s="5">
        <v>42</v>
      </c>
      <c r="D14" s="12" t="s">
        <v>51</v>
      </c>
      <c r="E14" s="5">
        <v>53</v>
      </c>
      <c r="F14" s="33" t="s">
        <v>47</v>
      </c>
      <c r="G14" s="5">
        <v>58</v>
      </c>
      <c r="H14" s="12" t="s">
        <v>37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IF(1стр1!D47=1стр1!C45,1стр1!C49,IF(1стр1!D47=1стр1!C49,1стр1!C45,0))</f>
        <v>Грошев Юрий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IF(1стр1!C29=1стр1!B28,1стр1!B30,IF(1стр1!C29=1стр1!B30,1стр1!B28,0))</f>
        <v>нет</v>
      </c>
      <c r="C16" s="3"/>
      <c r="D16" s="5">
        <v>49</v>
      </c>
      <c r="E16" s="33" t="s">
        <v>51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IF(1стр1!C33=1стр1!B32,1стр1!B34,IF(1стр1!C33=1стр1!B34,1стр1!B32,0))</f>
        <v>нет</v>
      </c>
      <c r="C18" s="5">
        <v>43</v>
      </c>
      <c r="D18" s="33" t="s">
        <v>54</v>
      </c>
      <c r="E18" s="13"/>
      <c r="F18" s="2">
        <v>-30</v>
      </c>
      <c r="G18" s="8" t="str">
        <f>IF(1стр1!F51=1стр1!E43,1стр1!E59,IF(1стр1!F51=1стр1!E59,1стр1!E43,0))</f>
        <v>Усков Сергей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IF(1стр1!D39=1стр1!C37,1стр1!C41,IF(1стр1!D39=1стр1!C41,1стр1!C37,0))</f>
        <v>Зиновьев Александр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IF(1стр1!C37=1стр1!B36,1стр1!B38,IF(1стр1!C37=1стр1!B38,1стр1!B36,0))</f>
        <v>нет</v>
      </c>
      <c r="C20" s="3"/>
      <c r="D20" s="2">
        <v>-27</v>
      </c>
      <c r="E20" s="4" t="str">
        <f>IF(1стр1!E43=1стр1!D39,1стр1!D47,IF(1стр1!E43=1стр1!D47,1стр1!D39,0))</f>
        <v>Рахматуллин Равиль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IF(1стр1!C41=1стр1!B40,1стр1!B42,IF(1стр1!C41=1стр1!B42,1стр1!B40,0))</f>
        <v>нет</v>
      </c>
      <c r="C22" s="5">
        <v>44</v>
      </c>
      <c r="D22" s="12" t="s">
        <v>53</v>
      </c>
      <c r="E22" s="5">
        <v>54</v>
      </c>
      <c r="F22" s="12" t="s">
        <v>46</v>
      </c>
      <c r="G22" s="13"/>
      <c r="H22" s="5">
        <v>60</v>
      </c>
      <c r="I22" s="34" t="s">
        <v>43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IF(1стр1!D31=1стр1!C29,1стр1!C33,IF(1стр1!D31=1стр1!C33,1стр1!C29,0))</f>
        <v>Краснова Светлана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IF(1стр1!C45=1стр1!B44,1стр1!B46,IF(1стр1!C45=1стр1!B46,1стр1!B44,0))</f>
        <v>нет</v>
      </c>
      <c r="C24" s="3"/>
      <c r="D24" s="5">
        <v>50</v>
      </c>
      <c r="E24" s="33" t="s">
        <v>53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IF(1стр1!C49=1стр1!B48,1стр1!B50,IF(1стр1!C49=1стр1!B50,1стр1!B48,0))</f>
        <v>нет</v>
      </c>
      <c r="C26" s="5">
        <v>45</v>
      </c>
      <c r="D26" s="33" t="s">
        <v>52</v>
      </c>
      <c r="E26" s="13"/>
      <c r="F26" s="5">
        <v>57</v>
      </c>
      <c r="G26" s="12" t="s">
        <v>43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IF(1стр1!D23=1стр1!C21,1стр1!C25,IF(1стр1!D23=1стр1!C25,1стр1!C21,0))</f>
        <v>Карташов Алексей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IF(1стр1!C53=1стр1!B52,1стр1!B54,IF(1стр1!C53=1стр1!B54,1стр1!B52,0))</f>
        <v>нет</v>
      </c>
      <c r="C28" s="3"/>
      <c r="D28" s="2">
        <v>-28</v>
      </c>
      <c r="E28" s="4" t="str">
        <f>IF(1стр1!E59=1стр1!D55,1стр1!D63,IF(1стр1!E59=1стр1!D63,1стр1!D55,0))</f>
        <v>Яковлев Роман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IF(1стр1!C57=1стр1!B56,1стр1!B58,IF(1стр1!C57=1стр1!B58,1стр1!B56,0))</f>
        <v>нет</v>
      </c>
      <c r="C30" s="5">
        <v>46</v>
      </c>
      <c r="D30" s="12" t="s">
        <v>49</v>
      </c>
      <c r="E30" s="5">
        <v>55</v>
      </c>
      <c r="F30" s="33" t="s">
        <v>43</v>
      </c>
      <c r="G30" s="5">
        <v>59</v>
      </c>
      <c r="H30" s="33" t="s">
        <v>43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IF(1стр1!D15=1стр1!C13,1стр1!C17,IF(1стр1!D15=1стр1!C17,1стр1!C13,0))</f>
        <v>Лапаев Олег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IF(1стр1!C61=1стр1!B60,1стр1!B62,IF(1стр1!C61=1стр1!B62,1стр1!B60,0))</f>
        <v>нет</v>
      </c>
      <c r="C32" s="3"/>
      <c r="D32" s="5">
        <v>51</v>
      </c>
      <c r="E32" s="33" t="s">
        <v>43</v>
      </c>
      <c r="F32" s="3"/>
      <c r="G32" s="9"/>
      <c r="H32" s="2">
        <v>-60</v>
      </c>
      <c r="I32" s="35" t="str">
        <f>IF(I22=H14,H30,IF(I22=H30,H14,0))</f>
        <v>Усков Сергей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/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IF(1стр1!C65=1стр1!B64,1стр1!B66,IF(1стр1!C65=1стр1!B66,1стр1!B64,0))</f>
        <v>нет</v>
      </c>
      <c r="C34" s="5">
        <v>47</v>
      </c>
      <c r="D34" s="33" t="s">
        <v>43</v>
      </c>
      <c r="E34" s="13"/>
      <c r="F34" s="2">
        <v>-29</v>
      </c>
      <c r="G34" s="8" t="str">
        <f>IF(1стр1!F19=1стр1!E11,1стр1!E27,IF(1стр1!F19=1стр1!E27,1стр1!E11,0))</f>
        <v>Иванов Дмитрий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IF(1стр1!D7=1стр1!C5,1стр1!C9,IF(1стр1!D7=1стр1!C9,1стр1!C5,0))</f>
        <v>Халимонов Евгений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Файзуллин Роберт</v>
      </c>
      <c r="C37" s="3"/>
      <c r="D37" s="3"/>
      <c r="E37" s="3"/>
      <c r="F37" s="2">
        <v>-48</v>
      </c>
      <c r="G37" s="4" t="str">
        <f>IF(E8=D6,D10,IF(E8=D10,D6,0))</f>
        <v>Саитов Ринат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56</v>
      </c>
      <c r="D38" s="3"/>
      <c r="E38" s="3"/>
      <c r="F38" s="3"/>
      <c r="G38" s="5">
        <v>67</v>
      </c>
      <c r="H38" s="12" t="s">
        <v>54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Зиновьев Александр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56</v>
      </c>
      <c r="E40" s="3"/>
      <c r="F40" s="3"/>
      <c r="G40" s="3"/>
      <c r="H40" s="5">
        <v>69</v>
      </c>
      <c r="I40" s="23" t="s">
        <v>49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Карташов Алексей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49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Лапаев Олег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56</v>
      </c>
      <c r="F44" s="3"/>
      <c r="G44" s="3"/>
      <c r="H44" s="2">
        <v>-69</v>
      </c>
      <c r="I44" s="4" t="str">
        <f>IF(I40=H38,H42,IF(I40=H42,H38,0))</f>
        <v>Зиновьев Александр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57</v>
      </c>
      <c r="F45" s="3"/>
      <c r="G45" s="2">
        <v>-67</v>
      </c>
      <c r="H45" s="4" t="str">
        <f>IF(H38=G37,G39,IF(H38=G39,G37,0))</f>
        <v>Саитов Ринат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4" t="s">
        <v>52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Карташов Алексей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/>
      <c r="E48" s="3"/>
      <c r="F48" s="3"/>
      <c r="G48" s="3"/>
      <c r="H48" s="2">
        <v>-70</v>
      </c>
      <c r="I48" s="4" t="str">
        <f>IF(I46=H45,H47,IF(I46=H47,H45,0))</f>
        <v>Саитов Ринат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/>
      <c r="D50" s="2">
        <v>-77</v>
      </c>
      <c r="E50" s="4">
        <f>IF(E44=D40,D48,IF(E44=D48,D40,0))</f>
        <v>0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>
        <f>IF(D34=C33,C35,IF(D34=C35,C33,0))</f>
        <v>0</v>
      </c>
      <c r="C51" s="3"/>
      <c r="D51" s="3"/>
      <c r="E51" s="14" t="s">
        <v>58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59</v>
      </c>
      <c r="F54" s="2">
        <v>-73</v>
      </c>
      <c r="G54" s="4">
        <f>IF(C46=B45,B47,IF(C46=B47,B45,0))</f>
        <v>0</v>
      </c>
      <c r="H54" s="9"/>
      <c r="I54" s="19"/>
      <c r="J54" s="27" t="s">
        <v>60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7" t="s">
        <v>62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7" t="s">
        <v>63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27" t="s">
        <v>64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65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27" t="s">
        <v>66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67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7" t="s">
        <v>68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69</v>
      </c>
      <c r="F73" s="3"/>
      <c r="G73" s="2">
        <v>-92</v>
      </c>
      <c r="H73" s="8">
        <f>IF(H68=G67,G69,IF(H68=G69,G67,0))</f>
        <v>0</v>
      </c>
      <c r="I73" s="20"/>
      <c r="J73" s="27" t="s">
        <v>70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71</v>
      </c>
      <c r="F75" s="3"/>
      <c r="G75" s="13"/>
      <c r="H75" s="3"/>
      <c r="I75" s="20"/>
      <c r="J75" s="27" t="s">
        <v>72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20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24</v>
      </c>
      <c r="B2" s="24"/>
      <c r="C2" s="26" t="s">
        <v>35</v>
      </c>
      <c r="D2" s="24"/>
      <c r="E2" s="24"/>
      <c r="F2" s="24"/>
      <c r="G2" s="24"/>
      <c r="H2" s="24"/>
      <c r="I2" s="24"/>
    </row>
    <row r="3" spans="1:9" ht="18">
      <c r="A3" s="21" t="s">
        <v>25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36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33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37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38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39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40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41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42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СпК!C1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СпК!C2</f>
        <v>Полуфинал Турнира Дню молодежи. 22 июня.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СпК!A1</f>
        <v>Исмайлов Азат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20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СпК!A16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20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СпК!A9</f>
        <v>Ярминкин Владимир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39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СпК!A8</f>
        <v>Иванов Дмитрий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20</v>
      </c>
      <c r="F11" s="3"/>
      <c r="G11" s="11"/>
      <c r="H11" s="3"/>
      <c r="I11" s="3"/>
    </row>
    <row r="12" spans="1:9" ht="12.75">
      <c r="A12" s="2">
        <v>5</v>
      </c>
      <c r="B12" s="4" t="str">
        <f>СпК!A5</f>
        <v>Баринов Владимир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33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СпК!A12</f>
        <v>нет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33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СпК!A13</f>
        <v>нет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36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СпК!A4</f>
        <v>Волков Виктор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20</v>
      </c>
      <c r="G19" s="6"/>
      <c r="H19" s="6"/>
      <c r="I19" s="6"/>
    </row>
    <row r="20" spans="1:9" ht="12.75">
      <c r="A20" s="2">
        <v>3</v>
      </c>
      <c r="B20" s="4" t="str">
        <f>СпК!A3</f>
        <v>Уткулов Ринат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25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СпК!A14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25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СпК!A11</f>
        <v>Чернышев Владимир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42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СпК!A6</f>
        <v>Усков Сергей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25</v>
      </c>
      <c r="F27" s="13"/>
      <c r="G27" s="3"/>
      <c r="H27" s="3"/>
      <c r="I27" s="3"/>
    </row>
    <row r="28" spans="1:9" ht="12.75">
      <c r="A28" s="2">
        <v>7</v>
      </c>
      <c r="B28" s="4" t="str">
        <f>СпК!A7</f>
        <v>Стародубцев Олег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38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СпК!A10</f>
        <v>Истомин Андрей</v>
      </c>
      <c r="C30" s="9"/>
      <c r="D30" s="9"/>
      <c r="E30" s="2">
        <v>-15</v>
      </c>
      <c r="F30" s="4" t="str">
        <f>IF(F19=E11,E27,IF(F19=E27,E11,0))</f>
        <v>Уткулов Ринат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24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СпК!A15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24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СпК!A2</f>
        <v>Сафиуллин Азат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Баринов Владимир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40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Ярминкин Владимир</v>
      </c>
      <c r="C38" s="5">
        <v>20</v>
      </c>
      <c r="D38" s="15" t="s">
        <v>40</v>
      </c>
      <c r="E38" s="5">
        <v>26</v>
      </c>
      <c r="F38" s="15" t="s">
        <v>33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Стародубцев Олег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нет</v>
      </c>
      <c r="C40" s="3"/>
      <c r="D40" s="5">
        <v>24</v>
      </c>
      <c r="E40" s="16" t="s">
        <v>40</v>
      </c>
      <c r="F40" s="9"/>
      <c r="G40" s="3"/>
      <c r="H40" s="3"/>
      <c r="I40" s="3"/>
    </row>
    <row r="41" spans="1:9" ht="12.75">
      <c r="A41" s="3"/>
      <c r="B41" s="5">
        <v>17</v>
      </c>
      <c r="C41" s="15"/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нет</v>
      </c>
      <c r="C42" s="5">
        <v>21</v>
      </c>
      <c r="D42" s="16" t="s">
        <v>42</v>
      </c>
      <c r="E42" s="13"/>
      <c r="F42" s="5">
        <v>28</v>
      </c>
      <c r="G42" s="15" t="s">
        <v>24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Чернышев Владимир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Сафиуллин Азат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37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Усков Сергей</v>
      </c>
      <c r="C46" s="5">
        <v>22</v>
      </c>
      <c r="D46" s="15" t="s">
        <v>37</v>
      </c>
      <c r="E46" s="5">
        <v>27</v>
      </c>
      <c r="F46" s="16" t="s">
        <v>24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Волков Виктор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Истомин Андрей</v>
      </c>
      <c r="C48" s="3"/>
      <c r="D48" s="5">
        <v>25</v>
      </c>
      <c r="E48" s="16" t="s">
        <v>37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41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39</v>
      </c>
      <c r="E50" s="13"/>
      <c r="F50" s="2">
        <v>-28</v>
      </c>
      <c r="G50" s="4" t="str">
        <f>IF(G42=F38,F46,IF(G42=F46,F38,0))</f>
        <v>Баринов Владимир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Иванов Дмитрий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Ярминкин Владимир</v>
      </c>
      <c r="C53" s="3"/>
      <c r="D53" s="2">
        <v>-20</v>
      </c>
      <c r="E53" s="4" t="str">
        <f>IF(D38=C37,C39,IF(D38=C39,C37,0))</f>
        <v>Стародубцев Олег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40</v>
      </c>
      <c r="D54" s="3"/>
      <c r="E54" s="5">
        <v>31</v>
      </c>
      <c r="F54" s="6" t="s">
        <v>38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Усков Сергей</v>
      </c>
      <c r="C55" s="14" t="s">
        <v>4</v>
      </c>
      <c r="D55" s="2">
        <v>-21</v>
      </c>
      <c r="E55" s="8">
        <f>IF(D42=C41,C43,IF(D42=C43,C41,0))</f>
        <v>0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Усков Сергей</v>
      </c>
      <c r="D56" s="3"/>
      <c r="E56" s="3"/>
      <c r="F56" s="5">
        <v>33</v>
      </c>
      <c r="G56" s="6" t="s">
        <v>36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Волков Виктор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Чернышев Владимир</v>
      </c>
      <c r="C58" s="3"/>
      <c r="D58" s="3"/>
      <c r="E58" s="5">
        <v>32</v>
      </c>
      <c r="F58" s="10" t="s">
        <v>36</v>
      </c>
      <c r="G58" s="20"/>
      <c r="H58" s="3"/>
      <c r="I58" s="3"/>
    </row>
    <row r="59" spans="1:9" ht="12.75">
      <c r="A59" s="3"/>
      <c r="B59" s="5">
        <v>30</v>
      </c>
      <c r="C59" s="6" t="s">
        <v>42</v>
      </c>
      <c r="D59" s="2">
        <v>-23</v>
      </c>
      <c r="E59" s="8" t="str">
        <f>IF(D50=C49,C51,IF(D50=C51,C49,0))</f>
        <v>Истомин Андрей</v>
      </c>
      <c r="F59" s="2">
        <v>-33</v>
      </c>
      <c r="G59" s="4" t="str">
        <f>IF(G56=F54,F58,IF(G56=F58,F54,0))</f>
        <v>Стародубцев Олег</v>
      </c>
      <c r="H59" s="12"/>
      <c r="I59" s="12"/>
    </row>
    <row r="60" spans="1:9" ht="12.75">
      <c r="A60" s="2">
        <v>-25</v>
      </c>
      <c r="B60" s="8" t="str">
        <f>IF(E48=D46,D50,IF(E48=D50,D46,0))</f>
        <v>Иванов Дмитрий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Иванов Дмитрий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>
        <f>IF(F54=E53,E55,IF(F54=E55,E53,0))</f>
        <v>0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41</v>
      </c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 t="str">
        <f>IF(F58=E57,E59,IF(F58=E59,E57,0))</f>
        <v>Истомин Андрей</v>
      </c>
      <c r="G64" s="3"/>
      <c r="H64" s="27" t="s">
        <v>10</v>
      </c>
      <c r="I64" s="27"/>
    </row>
    <row r="65" spans="1:9" ht="12.75">
      <c r="A65" s="2">
        <v>-17</v>
      </c>
      <c r="B65" s="8">
        <f>IF(C41=B40,B42,IF(C41=B42,B40,0))</f>
        <v>0</v>
      </c>
      <c r="C65" s="9"/>
      <c r="D65" s="13"/>
      <c r="E65" s="3"/>
      <c r="F65" s="2">
        <v>-34</v>
      </c>
      <c r="G65" s="4">
        <f>IF(G63=F62,F64,IF(G63=F64,F62,0))</f>
        <v>0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нет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нет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34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33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СпМ!C1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СпМ!C2</f>
        <v>Финал Турнира Дню молодежи. 28 июня.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СпМ!A1</f>
        <v>Аристов Александр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СпМ!A16</f>
        <v>Баринов Владимир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СпМ!A9</f>
        <v>Ахтемзянов Рустам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СпМ!A8</f>
        <v>Уткулов Ринат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СпМ!A5</f>
        <v>Срумов Антон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СпМ!A12</f>
        <v>Абдуллин Денис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СпМ!A13</f>
        <v>Каштанов Анатолий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СпМ!A4</f>
        <v>Топорков Артем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СпМ!A3</f>
        <v>Исмайлов Азат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СпМ!A14</f>
        <v>Топорков Юрий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23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СпМ!A11</f>
        <v>Семенов Юрий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СпМ!A6</f>
        <v>Максютов Азат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23</v>
      </c>
      <c r="F27" s="13"/>
      <c r="G27" s="3"/>
      <c r="H27" s="3"/>
      <c r="I27" s="3"/>
    </row>
    <row r="28" spans="1:9" ht="12.75">
      <c r="A28" s="2">
        <v>7</v>
      </c>
      <c r="B28" s="4" t="str">
        <f>СпМ!A7</f>
        <v>Сафиуллин Азат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СпМ!A10</f>
        <v>Сазонов Николай</v>
      </c>
      <c r="C30" s="9"/>
      <c r="D30" s="9"/>
      <c r="E30" s="2">
        <v>-15</v>
      </c>
      <c r="F30" s="4" t="str">
        <f>IF(F19=E11,E27,IF(F19=E27,E11,0))</f>
        <v>Максютов Азат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СпМ!A15</f>
        <v>Давлетов Тимур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СпМ!A2</f>
        <v>Валеев Риф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Баринов Владимир</v>
      </c>
      <c r="C36" s="3"/>
      <c r="D36" s="2">
        <v>-13</v>
      </c>
      <c r="E36" s="4" t="str">
        <f>IF(E11=D7,D15,IF(E11=D15,D7,0))</f>
        <v>Срумов Антон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25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Уткулов Ринат</v>
      </c>
      <c r="C38" s="5">
        <v>20</v>
      </c>
      <c r="D38" s="15" t="s">
        <v>24</v>
      </c>
      <c r="E38" s="5">
        <v>26</v>
      </c>
      <c r="F38" s="15" t="s">
        <v>20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Сафиуллин Азат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Абдуллин Денис</v>
      </c>
      <c r="C40" s="3"/>
      <c r="D40" s="5">
        <v>24</v>
      </c>
      <c r="E40" s="16" t="s">
        <v>20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Каштанов Анатолий</v>
      </c>
      <c r="C42" s="5">
        <v>21</v>
      </c>
      <c r="D42" s="16" t="s">
        <v>20</v>
      </c>
      <c r="E42" s="13"/>
      <c r="F42" s="5">
        <v>28</v>
      </c>
      <c r="G42" s="15" t="s">
        <v>20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Исмайлов Азат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Топорков Юрий</v>
      </c>
      <c r="C44" s="3"/>
      <c r="D44" s="2">
        <v>-14</v>
      </c>
      <c r="E44" s="4" t="str">
        <f>IF(E27=D23,D31,IF(E27=D31,D23,0))</f>
        <v>Валеев Риф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31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Семенов Юрий</v>
      </c>
      <c r="C46" s="5">
        <v>22</v>
      </c>
      <c r="D46" s="15" t="s">
        <v>21</v>
      </c>
      <c r="E46" s="5">
        <v>27</v>
      </c>
      <c r="F46" s="16" t="s">
        <v>26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Топорков Артем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Сазонов Николай</v>
      </c>
      <c r="C48" s="3"/>
      <c r="D48" s="5">
        <v>25</v>
      </c>
      <c r="E48" s="16" t="s">
        <v>26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Давлетов Тимур</v>
      </c>
      <c r="C50" s="5">
        <v>23</v>
      </c>
      <c r="D50" s="16" t="s">
        <v>26</v>
      </c>
      <c r="E50" s="13"/>
      <c r="F50" s="2">
        <v>-28</v>
      </c>
      <c r="G50" s="4" t="str">
        <f>IF(G42=F38,F46,IF(G42=F46,F38,0))</f>
        <v>Ахтемзянов Рустам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Ахтемзянов Рустам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Срумов Антон</v>
      </c>
      <c r="C53" s="3"/>
      <c r="D53" s="2">
        <v>-20</v>
      </c>
      <c r="E53" s="4" t="str">
        <f>IF(D38=C37,C39,IF(D38=C39,C37,0))</f>
        <v>Уткулов Ринат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19</v>
      </c>
      <c r="D54" s="3"/>
      <c r="E54" s="5">
        <v>31</v>
      </c>
      <c r="F54" s="6" t="s">
        <v>25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Валеев Риф</v>
      </c>
      <c r="C55" s="14" t="s">
        <v>4</v>
      </c>
      <c r="D55" s="2">
        <v>-21</v>
      </c>
      <c r="E55" s="8" t="str">
        <f>IF(D42=C41,C43,IF(D42=C43,C41,0))</f>
        <v>Абдуллин Денис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Срумов Антон</v>
      </c>
      <c r="D56" s="3"/>
      <c r="E56" s="3"/>
      <c r="F56" s="5">
        <v>33</v>
      </c>
      <c r="G56" s="6" t="s">
        <v>25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Топорков Юрий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Сафиуллин Азат</v>
      </c>
      <c r="C58" s="3"/>
      <c r="D58" s="3"/>
      <c r="E58" s="5">
        <v>32</v>
      </c>
      <c r="F58" s="10" t="s">
        <v>31</v>
      </c>
      <c r="G58" s="20"/>
      <c r="H58" s="3"/>
      <c r="I58" s="3"/>
    </row>
    <row r="59" spans="1:9" ht="12.75">
      <c r="A59" s="3"/>
      <c r="B59" s="5">
        <v>30</v>
      </c>
      <c r="C59" s="6" t="s">
        <v>21</v>
      </c>
      <c r="D59" s="2">
        <v>-23</v>
      </c>
      <c r="E59" s="8" t="str">
        <f>IF(D50=C49,C51,IF(D50=C51,C49,0))</f>
        <v>Сазонов Николай</v>
      </c>
      <c r="F59" s="2">
        <v>-33</v>
      </c>
      <c r="G59" s="4" t="str">
        <f>IF(G56=F54,F58,IF(G56=F58,F54,0))</f>
        <v>Топорков Юрий</v>
      </c>
      <c r="H59" s="12"/>
      <c r="I59" s="12"/>
    </row>
    <row r="60" spans="1:9" ht="12.75">
      <c r="A60" s="2">
        <v>-25</v>
      </c>
      <c r="B60" s="8" t="str">
        <f>IF(E48=D46,D50,IF(E48=D50,D46,0))</f>
        <v>Топорков Артем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Сафиуллин Азат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Абдуллин Денис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Баринов Владимир</v>
      </c>
      <c r="C63" s="3"/>
      <c r="D63" s="3"/>
      <c r="E63" s="3"/>
      <c r="F63" s="5">
        <v>34</v>
      </c>
      <c r="G63" s="6" t="s">
        <v>27</v>
      </c>
      <c r="H63" s="12"/>
      <c r="I63" s="12"/>
    </row>
    <row r="64" spans="1:9" ht="12.75">
      <c r="A64" s="3"/>
      <c r="B64" s="5">
        <v>35</v>
      </c>
      <c r="C64" s="6" t="s">
        <v>33</v>
      </c>
      <c r="D64" s="3"/>
      <c r="E64" s="2">
        <v>-32</v>
      </c>
      <c r="F64" s="8" t="str">
        <f>IF(F58=E57,E59,IF(F58=E59,E57,0))</f>
        <v>Сазонов Николай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Каштанов Анатолий</v>
      </c>
      <c r="C65" s="9"/>
      <c r="D65" s="13"/>
      <c r="E65" s="3"/>
      <c r="F65" s="2">
        <v>-34</v>
      </c>
      <c r="G65" s="4" t="str">
        <f>IF(G63=F62,F64,IF(G63=F64,F62,0))</f>
        <v>Абдуллин Денис</v>
      </c>
      <c r="H65" s="12"/>
      <c r="I65" s="12"/>
    </row>
    <row r="66" spans="1:9" ht="12.75">
      <c r="A66" s="3"/>
      <c r="B66" s="3"/>
      <c r="C66" s="5">
        <v>37</v>
      </c>
      <c r="D66" s="6" t="s">
        <v>28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Семенов Юрий</v>
      </c>
      <c r="C67" s="9"/>
      <c r="D67" s="17" t="s">
        <v>12</v>
      </c>
      <c r="E67" s="2">
        <v>-35</v>
      </c>
      <c r="F67" s="4" t="str">
        <f>IF(C64=B63,B65,IF(C64=B65,B63,0))</f>
        <v>Каштанов Анатолий</v>
      </c>
      <c r="G67" s="3"/>
      <c r="H67" s="3"/>
      <c r="I67" s="3"/>
    </row>
    <row r="68" spans="1:9" ht="12.75">
      <c r="A68" s="3"/>
      <c r="B68" s="5">
        <v>36</v>
      </c>
      <c r="C68" s="10" t="s">
        <v>28</v>
      </c>
      <c r="D68" s="20"/>
      <c r="E68" s="3"/>
      <c r="F68" s="5">
        <v>38</v>
      </c>
      <c r="G68" s="6" t="s">
        <v>30</v>
      </c>
      <c r="H68" s="12"/>
      <c r="I68" s="12"/>
    </row>
    <row r="69" spans="1:9" ht="12.75">
      <c r="A69" s="2">
        <v>-19</v>
      </c>
      <c r="B69" s="8" t="str">
        <f>IF(C49=B48,B50,IF(C49=B50,B48,0))</f>
        <v>Давлетов Тимур</v>
      </c>
      <c r="C69" s="2">
        <v>-37</v>
      </c>
      <c r="D69" s="4" t="str">
        <f>IF(D66=C64,C68,IF(D66=C68,C64,0))</f>
        <v>Баринов Владимир</v>
      </c>
      <c r="E69" s="2">
        <v>-36</v>
      </c>
      <c r="F69" s="8" t="str">
        <f>IF(C68=B67,B69,IF(C68=B69,B67,0))</f>
        <v>Давлетов Тимур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Давлетов Тимур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Сп4!C1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Сп4!C2</f>
        <v>1/32 финала Турнира Дню молодежи. 24 мая.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Сп4!A1</f>
        <v>Краснова Светлана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53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Сп4!A32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53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Сп4!A17</f>
        <v>Неизвестных Игорь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95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Сп4!A16</f>
        <v>Файзуллин Тимур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53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Сп4!A9</f>
        <v>Латыпов Аллан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88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Сп4!A24</f>
        <v>Шаймарданова Аида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88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Сп4!A25</f>
        <v>Шлапакова Ксения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87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Сп4!A8</f>
        <v>Алексеев Олег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53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Сп4!A5</f>
        <v>Пермяков Никита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78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Сп4!A28</f>
        <v>Набиуллин Ильдар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78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Сп4!A21</f>
        <v>Шаймарданова Аделя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91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Сп4!A12</f>
        <v>Брылов Егор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78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Сп4!A13</f>
        <v>Коновалов Александр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92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Сп4!A20</f>
        <v>Докшин Юрий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85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Сп4!A29</f>
        <v>Мережкин Максим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85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Сп4!A4</f>
        <v>Якшибаева Эльвира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76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Сп4!A3</f>
        <v>Волков Арнольд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76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Сп4!A30</f>
        <v>Ахмедчин Артем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76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Сп4!A19</f>
        <v>Аминев Зинур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93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Сп4!A14</f>
        <v>Шаяхметов Азамат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76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Сп4!A11</f>
        <v>Захаров Андрей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90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Сп4!A22</f>
        <v>Кириллова Алина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86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Сп4!A27</f>
        <v>Нигматулина Элина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86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Сп4!A6</f>
        <v>Юлдашбаев Марат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76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Сп4!A7</f>
        <v>Зарипова Эльвина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81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Сп4!A26</f>
        <v>Субхангулов Арнольд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89</v>
      </c>
      <c r="E55" s="9"/>
      <c r="F55" s="18">
        <v>-31</v>
      </c>
      <c r="G55" s="4" t="str">
        <f>IF(G35=F19,F51,IF(G35=F51,F19,0))</f>
        <v>Краснова Светлана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Сп4!A23</f>
        <v>Набиуллин Ильдус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89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Сп4!A10</f>
        <v>Кудашев Руслан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52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Сп4!A15</f>
        <v>Мурзин Рустем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97</v>
      </c>
      <c r="D61" s="9"/>
      <c r="E61" s="2">
        <v>-58</v>
      </c>
      <c r="F61" s="4" t="str">
        <f>IF(4стр2!H14=4стр2!G10,4стр2!G18,IF(4стр2!H14=4стр2!G18,4стр2!G10,0))</f>
        <v>Якшибаева Эльвира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Сп4!A18</f>
        <v>Корнилов Руслан</v>
      </c>
      <c r="C62" s="9"/>
      <c r="D62" s="9"/>
      <c r="E62" s="3"/>
      <c r="F62" s="5">
        <v>61</v>
      </c>
      <c r="G62" s="6" t="s">
        <v>85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52</v>
      </c>
      <c r="E63" s="2">
        <v>-59</v>
      </c>
      <c r="F63" s="8" t="str">
        <f>IF(4стр2!H30=4стр2!G26,4стр2!G34,IF(4стр2!H30=4стр2!G34,4стр2!G26,0))</f>
        <v>Юлдашбаев Марат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Сп4!A31</f>
        <v>нет</v>
      </c>
      <c r="C64" s="9"/>
      <c r="D64" s="3"/>
      <c r="E64" s="3"/>
      <c r="F64" s="2">
        <v>-61</v>
      </c>
      <c r="G64" s="4" t="str">
        <f>IF(G62=F61,F63,IF(G62=F63,F61,0))</f>
        <v>Юлдашбаев Марат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52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Сп4!A2</f>
        <v>Карташов Алексей</v>
      </c>
      <c r="C66" s="3"/>
      <c r="D66" s="3"/>
      <c r="E66" s="2">
        <v>-56</v>
      </c>
      <c r="F66" s="4" t="str">
        <f>IF(4стр2!G10=4стр2!F6,4стр2!F14,IF(4стр2!G10=4стр2!F14,4стр2!F6,0))</f>
        <v>Латыпов Аллан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89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IF(4стр2!F6=4стр2!E4,4стр2!E8,IF(4стр2!F6=4стр2!E8,4стр2!E4,0))</f>
        <v>Неизвестных Игорь</v>
      </c>
      <c r="C68" s="3"/>
      <c r="D68" s="3"/>
      <c r="E68" s="2">
        <v>-57</v>
      </c>
      <c r="F68" s="8" t="str">
        <f>IF(4стр2!G26=4стр2!F22,4стр2!F30,IF(4стр2!G26=4стр2!F30,4стр2!F22,0))</f>
        <v>Кудашев Руслан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96</v>
      </c>
      <c r="D69" s="3"/>
      <c r="E69" s="3"/>
      <c r="F69" s="2">
        <v>-62</v>
      </c>
      <c r="G69" s="4" t="str">
        <f>IF(G67=F66,F68,IF(G67=F68,F66,0))</f>
        <v>Латыпов Аллан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IF(4стр2!F14=4стр2!E12,4стр2!E16,IF(4стр2!F14=4стр2!E16,4стр2!E12,0))</f>
        <v>Шаяхметов Азамат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87</v>
      </c>
      <c r="E71" s="2">
        <v>-63</v>
      </c>
      <c r="F71" s="4" t="str">
        <f>IF(C69=B68,B70,IF(C69=B70,B68,0))</f>
        <v>Шаяхметов Азамат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IF(4стр2!F22=4стр2!E20,4стр2!E24,IF(4стр2!F22=4стр2!E24,4стр2!E20,0))</f>
        <v>Коновалов Александр</v>
      </c>
      <c r="C72" s="9"/>
      <c r="D72" s="17" t="s">
        <v>6</v>
      </c>
      <c r="E72" s="3"/>
      <c r="F72" s="5">
        <v>66</v>
      </c>
      <c r="G72" s="6" t="s">
        <v>92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87</v>
      </c>
      <c r="D73" s="20"/>
      <c r="E73" s="2">
        <v>-64</v>
      </c>
      <c r="F73" s="8" t="str">
        <f>IF(C73=B72,B74,IF(C73=B74,B72,0))</f>
        <v>Коновалов Александр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IF(4стр2!F30=4стр2!E28,4стр2!E32,IF(4стр2!F30=4стр2!E32,4стр2!E28,0))</f>
        <v>Алексеев Олег</v>
      </c>
      <c r="C74" s="2">
        <v>-65</v>
      </c>
      <c r="D74" s="4" t="str">
        <f>IF(D71=C69,C73,IF(D71=C73,C69,0))</f>
        <v>Неизвестных Игорь</v>
      </c>
      <c r="E74" s="3"/>
      <c r="F74" s="2">
        <v>-66</v>
      </c>
      <c r="G74" s="4" t="str">
        <f>IF(G72=F71,F73,IF(G72=F73,F71,0))</f>
        <v>Шаяхметов Азамат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Сп4!C2</f>
        <v>1/32 финала Турнира Дню молодежи. 24 мая.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IF(4стр1!C5=4стр1!B4,4стр1!B6,IF(4стр1!C5=4стр1!B6,4стр1!B4,0))</f>
        <v>нет</v>
      </c>
      <c r="C4" s="3"/>
      <c r="D4" s="2">
        <v>-25</v>
      </c>
      <c r="E4" s="4" t="str">
        <f>IF(4стр1!E11=4стр1!D7,4стр1!D15,IF(4стр1!E11=4стр1!D15,4стр1!D7,0))</f>
        <v>Латыпов Аллан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96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IF(4стр1!C9=4стр1!B8,4стр1!B10,IF(4стр1!C9=4стр1!B10,4стр1!B8,0))</f>
        <v>Неизвестных Игорь</v>
      </c>
      <c r="C6" s="5">
        <v>40</v>
      </c>
      <c r="D6" s="12" t="s">
        <v>96</v>
      </c>
      <c r="E6" s="5">
        <v>52</v>
      </c>
      <c r="F6" s="12" t="s">
        <v>88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IF(4стр1!D63=4стр1!C61,4стр1!C65,IF(4стр1!D63=4стр1!C65,4стр1!C61,0))</f>
        <v>Корнилов Руслан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IF(4стр1!C13=4стр1!B12,4стр1!B14,IF(4стр1!C13=4стр1!B14,4стр1!B12,0))</f>
        <v>Шаймарданова Аида</v>
      </c>
      <c r="C8" s="3"/>
      <c r="D8" s="5">
        <v>48</v>
      </c>
      <c r="E8" s="33" t="s">
        <v>96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104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IF(4стр1!C17=4стр1!B16,4стр1!B18,IF(4стр1!C17=4стр1!B18,4стр1!B16,0))</f>
        <v>Шлапакова Ксения</v>
      </c>
      <c r="C10" s="5">
        <v>41</v>
      </c>
      <c r="D10" s="33" t="s">
        <v>81</v>
      </c>
      <c r="E10" s="13"/>
      <c r="F10" s="5">
        <v>56</v>
      </c>
      <c r="G10" s="12" t="s">
        <v>85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IF(4стр1!D55=4стр1!C53,4стр1!C57,IF(4стр1!D55=4стр1!C57,4стр1!C53,0))</f>
        <v>Зарипова Эльвина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IF(4стр1!C21=4стр1!B20,4стр1!B22,IF(4стр1!C21=4стр1!B22,4стр1!B20,0))</f>
        <v>Набиуллин Ильдар</v>
      </c>
      <c r="C12" s="3"/>
      <c r="D12" s="2">
        <v>-26</v>
      </c>
      <c r="E12" s="4" t="str">
        <f>IF(4стр1!E27=4стр1!D23,4стр1!D31,IF(4стр1!E27=4стр1!D31,4стр1!D23,0))</f>
        <v>Якшибаева Эльвира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100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IF(4стр1!C25=4стр1!B24,4стр1!B26,IF(4стр1!C25=4стр1!B26,4стр1!B24,0))</f>
        <v>Шаймарданова Аделя</v>
      </c>
      <c r="C14" s="5">
        <v>42</v>
      </c>
      <c r="D14" s="12" t="s">
        <v>90</v>
      </c>
      <c r="E14" s="5">
        <v>53</v>
      </c>
      <c r="F14" s="33" t="s">
        <v>85</v>
      </c>
      <c r="G14" s="5">
        <v>58</v>
      </c>
      <c r="H14" s="12" t="s">
        <v>52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IF(4стр1!D47=4стр1!C45,4стр1!C49,IF(4стр1!D47=4стр1!C49,4стр1!C45,0))</f>
        <v>Захаров Андрей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IF(4стр1!C29=4стр1!B28,4стр1!B30,IF(4стр1!C29=4стр1!B30,4стр1!B28,0))</f>
        <v>Докшин Юрий</v>
      </c>
      <c r="C16" s="3"/>
      <c r="D16" s="5">
        <v>49</v>
      </c>
      <c r="E16" s="33" t="s">
        <v>93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99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IF(4стр1!C33=4стр1!B32,4стр1!B34,IF(4стр1!C33=4стр1!B34,4стр1!B32,0))</f>
        <v>Мережкин Максим</v>
      </c>
      <c r="C18" s="5">
        <v>43</v>
      </c>
      <c r="D18" s="33" t="s">
        <v>93</v>
      </c>
      <c r="E18" s="13"/>
      <c r="F18" s="2">
        <v>-30</v>
      </c>
      <c r="G18" s="8" t="str">
        <f>IF(4стр1!F51=4стр1!E43,4стр1!E59,IF(4стр1!F51=4стр1!E59,4стр1!E43,0))</f>
        <v>Карташов Алексей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IF(4стр1!D39=4стр1!C37,4стр1!C41,IF(4стр1!D39=4стр1!C41,4стр1!C37,0))</f>
        <v>Шаяхметов Азамат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IF(4стр1!C37=4стр1!B36,4стр1!B38,IF(4стр1!C37=4стр1!B38,4стр1!B36,0))</f>
        <v>Ахмедчин Артем</v>
      </c>
      <c r="C20" s="3"/>
      <c r="D20" s="2">
        <v>-27</v>
      </c>
      <c r="E20" s="4" t="str">
        <f>IF(4стр1!E43=4стр1!D39,4стр1!D47,IF(4стр1!E43=4стр1!D47,4стр1!D39,0))</f>
        <v>Юлдашбаев Марат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98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IF(4стр1!C41=4стр1!B40,4стр1!B42,IF(4стр1!C41=4стр1!B42,4стр1!B40,0))</f>
        <v>Аминев Зинур</v>
      </c>
      <c r="C22" s="5">
        <v>44</v>
      </c>
      <c r="D22" s="12" t="s">
        <v>92</v>
      </c>
      <c r="E22" s="5">
        <v>54</v>
      </c>
      <c r="F22" s="12" t="s">
        <v>86</v>
      </c>
      <c r="G22" s="13"/>
      <c r="H22" s="5">
        <v>60</v>
      </c>
      <c r="I22" s="34" t="s">
        <v>78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IF(4стр1!D31=4стр1!C29,4стр1!C33,IF(4стр1!D31=4стр1!C33,4стр1!C29,0))</f>
        <v>Коновалов Александр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IF(4стр1!C45=4стр1!B44,4стр1!B46,IF(4стр1!C45=4стр1!B46,4стр1!B44,0))</f>
        <v>Кириллова Алина</v>
      </c>
      <c r="C24" s="3"/>
      <c r="D24" s="5">
        <v>50</v>
      </c>
      <c r="E24" s="33" t="s">
        <v>92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101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IF(4стр1!C49=4стр1!B48,4стр1!B50,IF(4стр1!C49=4стр1!B50,4стр1!B48,0))</f>
        <v>Нигматулина Элина</v>
      </c>
      <c r="C26" s="5">
        <v>45</v>
      </c>
      <c r="D26" s="33" t="s">
        <v>91</v>
      </c>
      <c r="E26" s="13"/>
      <c r="F26" s="5">
        <v>57</v>
      </c>
      <c r="G26" s="12" t="s">
        <v>86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IF(4стр1!D23=4стр1!C21,4стр1!C25,IF(4стр1!D23=4стр1!C25,4стр1!C21,0))</f>
        <v>Брылов Егор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IF(4стр1!C53=4стр1!B52,4стр1!B54,IF(4стр1!C53=4стр1!B54,4стр1!B52,0))</f>
        <v>Субхангулов Арнольд</v>
      </c>
      <c r="C28" s="3"/>
      <c r="D28" s="2">
        <v>-28</v>
      </c>
      <c r="E28" s="4" t="str">
        <f>IF(4стр1!E59=4стр1!D55,4стр1!D63,IF(4стр1!E59=4стр1!D63,4стр1!D55,0))</f>
        <v>Кудашев Руслан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105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IF(4стр1!C57=4стр1!B56,4стр1!B58,IF(4стр1!C57=4стр1!B58,4стр1!B56,0))</f>
        <v>Набиуллин Ильдус</v>
      </c>
      <c r="C30" s="5">
        <v>46</v>
      </c>
      <c r="D30" s="12" t="s">
        <v>87</v>
      </c>
      <c r="E30" s="5">
        <v>55</v>
      </c>
      <c r="F30" s="33" t="s">
        <v>89</v>
      </c>
      <c r="G30" s="5">
        <v>59</v>
      </c>
      <c r="H30" s="33" t="s">
        <v>78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IF(4стр1!D15=4стр1!C13,4стр1!C17,IF(4стр1!D15=4стр1!C17,4стр1!C13,0))</f>
        <v>Алексеев Олег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IF(4стр1!C61=4стр1!B60,4стр1!B62,IF(4стр1!C61=4стр1!B62,4стр1!B60,0))</f>
        <v>Мурзин Рустем</v>
      </c>
      <c r="C32" s="3"/>
      <c r="D32" s="5">
        <v>51</v>
      </c>
      <c r="E32" s="33" t="s">
        <v>87</v>
      </c>
      <c r="F32" s="3"/>
      <c r="G32" s="9"/>
      <c r="H32" s="2">
        <v>-60</v>
      </c>
      <c r="I32" s="35" t="str">
        <f>IF(I22=H14,H30,IF(I22=H30,H14,0))</f>
        <v>Карташов Алексей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94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IF(4стр1!C65=4стр1!B64,4стр1!B66,IF(4стр1!C65=4стр1!B66,4стр1!B64,0))</f>
        <v>нет</v>
      </c>
      <c r="C34" s="5">
        <v>47</v>
      </c>
      <c r="D34" s="33" t="s">
        <v>94</v>
      </c>
      <c r="E34" s="13"/>
      <c r="F34" s="2">
        <v>-29</v>
      </c>
      <c r="G34" s="8" t="str">
        <f>IF(4стр1!F19=4стр1!E11,4стр1!E27,IF(4стр1!F19=4стр1!E27,4стр1!E11,0))</f>
        <v>Пермяков Никита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IF(4стр1!D7=4стр1!C5,4стр1!C9,IF(4стр1!D7=4стр1!C9,4стр1!C5,0))</f>
        <v>Файзуллин Тимур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Корнилов Руслан</v>
      </c>
      <c r="C37" s="3"/>
      <c r="D37" s="3"/>
      <c r="E37" s="3"/>
      <c r="F37" s="2">
        <v>-48</v>
      </c>
      <c r="G37" s="4" t="str">
        <f>IF(E8=D6,D10,IF(E8=D10,D6,0))</f>
        <v>Зарипова Эльвина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104</v>
      </c>
      <c r="D38" s="3"/>
      <c r="E38" s="3"/>
      <c r="F38" s="3"/>
      <c r="G38" s="5">
        <v>67</v>
      </c>
      <c r="H38" s="12" t="s">
        <v>81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Шлапакова Ксения</v>
      </c>
      <c r="C39" s="9"/>
      <c r="D39" s="3"/>
      <c r="E39" s="3"/>
      <c r="F39" s="2">
        <v>-49</v>
      </c>
      <c r="G39" s="8" t="str">
        <f>IF(E16=D14,D18,IF(E16=D18,D14,0))</f>
        <v>Захаров Андрей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104</v>
      </c>
      <c r="E40" s="3"/>
      <c r="F40" s="3"/>
      <c r="G40" s="3"/>
      <c r="H40" s="5">
        <v>69</v>
      </c>
      <c r="I40" s="23" t="s">
        <v>81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Шаймарданова Аделя</v>
      </c>
      <c r="C41" s="9"/>
      <c r="D41" s="9"/>
      <c r="E41" s="3"/>
      <c r="F41" s="2">
        <v>-50</v>
      </c>
      <c r="G41" s="4" t="str">
        <f>IF(E24=D22,D26,IF(E24=D26,D22,0))</f>
        <v>Брылов Егор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99</v>
      </c>
      <c r="D42" s="9"/>
      <c r="E42" s="3"/>
      <c r="F42" s="3"/>
      <c r="G42" s="5">
        <v>68</v>
      </c>
      <c r="H42" s="33" t="s">
        <v>91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Докшин Юрий</v>
      </c>
      <c r="C43" s="3"/>
      <c r="D43" s="9"/>
      <c r="E43" s="3"/>
      <c r="F43" s="2">
        <v>-51</v>
      </c>
      <c r="G43" s="8" t="str">
        <f>IF(E32=D30,D34,IF(E32=D34,D30,0))</f>
        <v>Мурзин Рустем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104</v>
      </c>
      <c r="F44" s="3"/>
      <c r="G44" s="3"/>
      <c r="H44" s="2">
        <v>-69</v>
      </c>
      <c r="I44" s="4" t="str">
        <f>IF(I40=H38,H42,IF(I40=H42,H38,0))</f>
        <v>Брылов Егор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Аминев Зинур</v>
      </c>
      <c r="C45" s="3"/>
      <c r="D45" s="9"/>
      <c r="E45" s="14" t="s">
        <v>57</v>
      </c>
      <c r="F45" s="3"/>
      <c r="G45" s="2">
        <v>-67</v>
      </c>
      <c r="H45" s="4" t="str">
        <f>IF(H38=G37,G39,IF(H38=G39,G37,0))</f>
        <v>Захаров Андрей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98</v>
      </c>
      <c r="D46" s="9"/>
      <c r="E46" s="3"/>
      <c r="F46" s="3"/>
      <c r="G46" s="3"/>
      <c r="H46" s="5">
        <v>70</v>
      </c>
      <c r="I46" s="34" t="s">
        <v>90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Кириллова Алина</v>
      </c>
      <c r="C47" s="9"/>
      <c r="D47" s="9"/>
      <c r="E47" s="3"/>
      <c r="F47" s="3"/>
      <c r="G47" s="2">
        <v>-68</v>
      </c>
      <c r="H47" s="8" t="str">
        <f>IF(H42=G41,G43,IF(H42=G43,G41,0))</f>
        <v>Мурзин Рустем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95</v>
      </c>
      <c r="E48" s="3"/>
      <c r="F48" s="3"/>
      <c r="G48" s="3"/>
      <c r="H48" s="2">
        <v>-70</v>
      </c>
      <c r="I48" s="4" t="str">
        <f>IF(I46=H45,H47,IF(I46=H47,H45,0))</f>
        <v>Мурзин Рустем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Субхангулов Арнольд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95</v>
      </c>
      <c r="D50" s="2">
        <v>-77</v>
      </c>
      <c r="E50" s="4" t="str">
        <f>IF(E44=D40,D48,IF(E44=D48,D40,0))</f>
        <v>Файзуллин Тимур</v>
      </c>
      <c r="F50" s="2">
        <v>-71</v>
      </c>
      <c r="G50" s="4" t="str">
        <f>IF(C38=B37,B39,IF(C38=B39,B37,0))</f>
        <v>Корнилов Руслан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Файзуллин Тимур</v>
      </c>
      <c r="C51" s="3"/>
      <c r="D51" s="3"/>
      <c r="E51" s="14" t="s">
        <v>58</v>
      </c>
      <c r="F51" s="3"/>
      <c r="G51" s="5">
        <v>79</v>
      </c>
      <c r="H51" s="12" t="s">
        <v>97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Докшин Юрий</v>
      </c>
      <c r="E52" s="20"/>
      <c r="F52" s="2">
        <v>-72</v>
      </c>
      <c r="G52" s="8" t="str">
        <f>IF(C42=B41,B43,IF(C42=B43,B41,0))</f>
        <v>Шаймарданова Аделя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99</v>
      </c>
      <c r="F53" s="3"/>
      <c r="G53" s="3"/>
      <c r="H53" s="5">
        <v>81</v>
      </c>
      <c r="I53" s="23" t="s">
        <v>105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Аминев Зинур</v>
      </c>
      <c r="E54" s="14" t="s">
        <v>59</v>
      </c>
      <c r="F54" s="2">
        <v>-73</v>
      </c>
      <c r="G54" s="4" t="str">
        <f>IF(C46=B45,B47,IF(C46=B47,B45,0))</f>
        <v>Кириллова Алина</v>
      </c>
      <c r="H54" s="9"/>
      <c r="I54" s="19"/>
      <c r="J54" s="27" t="s">
        <v>60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Аминев Зинур</v>
      </c>
      <c r="F55" s="3"/>
      <c r="G55" s="5">
        <v>80</v>
      </c>
      <c r="H55" s="33" t="s">
        <v>105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61</v>
      </c>
      <c r="F56" s="2">
        <v>-74</v>
      </c>
      <c r="G56" s="8" t="str">
        <f>IF(C50=B49,B51,IF(C50=B51,B49,0))</f>
        <v>Субхангулов Арнольд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103</v>
      </c>
      <c r="D57" s="3"/>
      <c r="E57" s="3"/>
      <c r="F57" s="3"/>
      <c r="G57" s="3"/>
      <c r="H57" s="2">
        <v>-81</v>
      </c>
      <c r="I57" s="4" t="str">
        <f>IF(I53=H51,H55,IF(I53=H55,H51,0))</f>
        <v>Корнилов Руслан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Шаймарданова Аида</v>
      </c>
      <c r="C58" s="9"/>
      <c r="D58" s="3"/>
      <c r="E58" s="3"/>
      <c r="F58" s="3"/>
      <c r="G58" s="2">
        <v>-79</v>
      </c>
      <c r="H58" s="4" t="str">
        <f>IF(H51=G50,G52,IF(H51=G52,G50,0))</f>
        <v>Шаймарданова Аделя</v>
      </c>
      <c r="I58" s="20"/>
      <c r="J58" s="27" t="s">
        <v>62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103</v>
      </c>
      <c r="E59" s="3"/>
      <c r="F59" s="3"/>
      <c r="G59" s="3"/>
      <c r="H59" s="5">
        <v>82</v>
      </c>
      <c r="I59" s="34" t="s">
        <v>101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Набиуллин Ильдар</v>
      </c>
      <c r="C60" s="9"/>
      <c r="D60" s="9"/>
      <c r="E60" s="3"/>
      <c r="F60" s="3"/>
      <c r="G60" s="2">
        <v>-80</v>
      </c>
      <c r="H60" s="8" t="str">
        <f>IF(H55=G54,G56,IF(H55=G56,G54,0))</f>
        <v>Кириллова Алина</v>
      </c>
      <c r="I60" s="20"/>
      <c r="J60" s="27" t="s">
        <v>63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 t="s">
        <v>108</v>
      </c>
      <c r="D61" s="9"/>
      <c r="E61" s="3"/>
      <c r="F61" s="3"/>
      <c r="G61" s="3"/>
      <c r="H61" s="2">
        <v>-82</v>
      </c>
      <c r="I61" s="4" t="str">
        <f>IF(I59=H58,H60,IF(I59=H60,H58,0))</f>
        <v>Шаймарданова Аделя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Мережкин Максим</v>
      </c>
      <c r="C62" s="3"/>
      <c r="D62" s="9"/>
      <c r="E62" s="3"/>
      <c r="F62" s="3"/>
      <c r="G62" s="13"/>
      <c r="H62" s="3"/>
      <c r="I62" s="20"/>
      <c r="J62" s="27" t="s">
        <v>64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102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Ахмедчин Артем</v>
      </c>
      <c r="C64" s="3"/>
      <c r="D64" s="9"/>
      <c r="E64" s="14" t="s">
        <v>65</v>
      </c>
      <c r="F64" s="3"/>
      <c r="G64" s="5">
        <v>91</v>
      </c>
      <c r="H64" s="12" t="s">
        <v>107</v>
      </c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 t="s">
        <v>109</v>
      </c>
      <c r="D65" s="9"/>
      <c r="E65" s="3"/>
      <c r="F65" s="2">
        <v>-84</v>
      </c>
      <c r="G65" s="8" t="str">
        <f>IF(C61=B60,B62,IF(C61=B62,B60,0))</f>
        <v>Набиуллин Ильдар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Нигматулина Элина</v>
      </c>
      <c r="C66" s="9"/>
      <c r="D66" s="9"/>
      <c r="E66" s="3"/>
      <c r="F66" s="3"/>
      <c r="G66" s="3"/>
      <c r="H66" s="5">
        <v>93</v>
      </c>
      <c r="I66" s="23" t="s">
        <v>106</v>
      </c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 t="s">
        <v>102</v>
      </c>
      <c r="E67" s="3"/>
      <c r="F67" s="2">
        <v>-85</v>
      </c>
      <c r="G67" s="4" t="str">
        <f>IF(C65=B64,B66,IF(C65=B66,B64,0))</f>
        <v>Нигматулина Элина</v>
      </c>
      <c r="H67" s="9"/>
      <c r="I67" s="19"/>
      <c r="J67" s="27" t="s">
        <v>66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Набиуллин Ильдус</v>
      </c>
      <c r="C68" s="9"/>
      <c r="D68" s="3"/>
      <c r="E68" s="3"/>
      <c r="F68" s="3"/>
      <c r="G68" s="5">
        <v>92</v>
      </c>
      <c r="H68" s="33" t="s">
        <v>106</v>
      </c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 t="s">
        <v>102</v>
      </c>
      <c r="D69" s="2">
        <v>-89</v>
      </c>
      <c r="E69" s="4" t="str">
        <f>IF(E63=D59,D67,IF(E63=D67,D59,0))</f>
        <v>Шаймарданова Аида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67</v>
      </c>
      <c r="F70" s="3"/>
      <c r="G70" s="3"/>
      <c r="H70" s="2">
        <v>-93</v>
      </c>
      <c r="I70" s="4" t="str">
        <f>IF(I66=H64,H68,IF(I66=H68,H64,0))</f>
        <v>Набиуллин Ильдар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 t="str">
        <f>IF(D59=C57,C61,IF(D59=C61,C57,0))</f>
        <v>Мережкин Максим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7" t="s">
        <v>68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 t="s">
        <v>109</v>
      </c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 t="str">
        <f>IF(D67=C65,C69,IF(D67=C69,C65,0))</f>
        <v>Ахмедчин Артем</v>
      </c>
      <c r="E73" s="14" t="s">
        <v>69</v>
      </c>
      <c r="F73" s="3"/>
      <c r="G73" s="2">
        <v>-92</v>
      </c>
      <c r="H73" s="8" t="str">
        <f>IF(H68=G67,G69,IF(H68=G69,G67,0))</f>
        <v>нет</v>
      </c>
      <c r="I73" s="20"/>
      <c r="J73" s="27" t="s">
        <v>70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 t="str">
        <f>IF(E72=D71,D73,IF(E72=D73,D71,0))</f>
        <v>Мережкин Максим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71</v>
      </c>
      <c r="F75" s="3"/>
      <c r="G75" s="13"/>
      <c r="H75" s="3"/>
      <c r="I75" s="20"/>
      <c r="J75" s="27" t="s">
        <v>72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50</v>
      </c>
      <c r="B2" s="24"/>
      <c r="C2" s="26" t="s">
        <v>75</v>
      </c>
      <c r="D2" s="24"/>
      <c r="E2" s="24"/>
      <c r="F2" s="24"/>
      <c r="G2" s="24"/>
      <c r="H2" s="24"/>
      <c r="I2" s="24"/>
    </row>
    <row r="3" spans="1:9" ht="18">
      <c r="A3" s="21" t="s">
        <v>53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76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77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78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52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55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79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80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81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82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83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Сп3!C1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Сп3!C2</f>
        <v>1/16 финала Турнира Дню молодежи. 1 июня.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Сп3!A1</f>
        <v>Ишбулатов Флюр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48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Сп3!A16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48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Сп3!A9</f>
        <v>Гафурова Эльмира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55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Сп3!A8</f>
        <v>Саитов Ринат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77</v>
      </c>
      <c r="F11" s="3"/>
      <c r="G11" s="11"/>
      <c r="H11" s="3"/>
      <c r="I11" s="3"/>
    </row>
    <row r="12" spans="1:9" ht="12.75">
      <c r="A12" s="2">
        <v>5</v>
      </c>
      <c r="B12" s="4" t="str">
        <f>Сп3!A5</f>
        <v>Крайников Геннадий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77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Сп3!A12</f>
        <v>Гайнуллин Айнур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77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Сп3!A13</f>
        <v>Аминева Элина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76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Сп3!A4</f>
        <v>Волков Арнольд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77</v>
      </c>
      <c r="G19" s="6"/>
      <c r="H19" s="6"/>
      <c r="I19" s="6"/>
    </row>
    <row r="20" spans="1:9" ht="12.75">
      <c r="A20" s="2">
        <v>3</v>
      </c>
      <c r="B20" s="4" t="str">
        <f>Сп3!A3</f>
        <v>Краснова Светлана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53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Сп3!A14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53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Сп3!A11</f>
        <v>Зарипова Эльвина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81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Сп3!A6</f>
        <v>Пермяков Никита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80</v>
      </c>
      <c r="F27" s="13"/>
      <c r="G27" s="3"/>
      <c r="H27" s="3"/>
      <c r="I27" s="3"/>
    </row>
    <row r="28" spans="1:9" ht="12.75">
      <c r="A28" s="2">
        <v>7</v>
      </c>
      <c r="B28" s="4" t="str">
        <f>Сп3!A7</f>
        <v>Карташов Алексей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80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Сп3!A10</f>
        <v>Кинзикеев Виль</v>
      </c>
      <c r="C30" s="9"/>
      <c r="D30" s="9"/>
      <c r="E30" s="2">
        <v>-15</v>
      </c>
      <c r="F30" s="4" t="str">
        <f>IF(F19=E11,E27,IF(F19=E27,E11,0))</f>
        <v>Кинзикеев Виль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80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Сп3!A15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50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Сп3!A2</f>
        <v>Ишметов Александр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Ишбулатов Флюр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79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Гафурова Эльмира</v>
      </c>
      <c r="C38" s="5">
        <v>20</v>
      </c>
      <c r="D38" s="15" t="s">
        <v>79</v>
      </c>
      <c r="E38" s="5">
        <v>26</v>
      </c>
      <c r="F38" s="15" t="s">
        <v>48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Ишметов Александр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Гайнуллин Айнур</v>
      </c>
      <c r="C40" s="3"/>
      <c r="D40" s="5">
        <v>24</v>
      </c>
      <c r="E40" s="16" t="s">
        <v>81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83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Аминева Элина</v>
      </c>
      <c r="C42" s="5">
        <v>21</v>
      </c>
      <c r="D42" s="16" t="s">
        <v>81</v>
      </c>
      <c r="E42" s="13"/>
      <c r="F42" s="5">
        <v>28</v>
      </c>
      <c r="G42" s="15" t="s">
        <v>48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Зарипова Эльвина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Краснова Светлана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78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Пермяков Никита</v>
      </c>
      <c r="C46" s="5">
        <v>22</v>
      </c>
      <c r="D46" s="15" t="s">
        <v>78</v>
      </c>
      <c r="E46" s="5">
        <v>27</v>
      </c>
      <c r="F46" s="16" t="s">
        <v>52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Волков Арнольд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Карташов Алексей</v>
      </c>
      <c r="C48" s="3"/>
      <c r="D48" s="5">
        <v>25</v>
      </c>
      <c r="E48" s="16" t="s">
        <v>52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52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52</v>
      </c>
      <c r="E50" s="13"/>
      <c r="F50" s="2">
        <v>-28</v>
      </c>
      <c r="G50" s="4" t="str">
        <f>IF(G42=F38,F46,IF(G42=F46,F38,0))</f>
        <v>Карташов Алексей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Саитов Ринат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Зарипова Эльвина</v>
      </c>
      <c r="C53" s="3"/>
      <c r="D53" s="2">
        <v>-20</v>
      </c>
      <c r="E53" s="4" t="str">
        <f>IF(D38=C37,C39,IF(D38=C39,C37,0))</f>
        <v>Ишметов Александр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53</v>
      </c>
      <c r="D54" s="3"/>
      <c r="E54" s="5">
        <v>31</v>
      </c>
      <c r="F54" s="6" t="s">
        <v>50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Краснова Светлана</v>
      </c>
      <c r="C55" s="14" t="s">
        <v>4</v>
      </c>
      <c r="D55" s="2">
        <v>-21</v>
      </c>
      <c r="E55" s="8" t="str">
        <f>IF(D42=C41,C43,IF(D42=C43,C41,0))</f>
        <v>Аминева Элина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Зарипова Эльвина</v>
      </c>
      <c r="D56" s="3"/>
      <c r="E56" s="3"/>
      <c r="F56" s="5">
        <v>33</v>
      </c>
      <c r="G56" s="6" t="s">
        <v>50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Волков Арнольд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Гафурова Эльмира</v>
      </c>
      <c r="C58" s="3"/>
      <c r="D58" s="3"/>
      <c r="E58" s="5">
        <v>32</v>
      </c>
      <c r="F58" s="10" t="s">
        <v>76</v>
      </c>
      <c r="G58" s="20"/>
      <c r="H58" s="3"/>
      <c r="I58" s="3"/>
    </row>
    <row r="59" spans="1:9" ht="12.75">
      <c r="A59" s="3"/>
      <c r="B59" s="5">
        <v>30</v>
      </c>
      <c r="C59" s="6" t="s">
        <v>79</v>
      </c>
      <c r="D59" s="2">
        <v>-23</v>
      </c>
      <c r="E59" s="8" t="str">
        <f>IF(D50=C49,C51,IF(D50=C51,C49,0))</f>
        <v>Саитов Ринат</v>
      </c>
      <c r="F59" s="2">
        <v>-33</v>
      </c>
      <c r="G59" s="4" t="str">
        <f>IF(G56=F54,F58,IF(G56=F58,F54,0))</f>
        <v>Волков Арнольд</v>
      </c>
      <c r="H59" s="12"/>
      <c r="I59" s="12"/>
    </row>
    <row r="60" spans="1:9" ht="12.75">
      <c r="A60" s="2">
        <v>-25</v>
      </c>
      <c r="B60" s="8" t="str">
        <f>IF(E48=D46,D50,IF(E48=D50,D46,0))</f>
        <v>Пермяков Никита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Пермяков Никита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Аминева Элина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55</v>
      </c>
      <c r="H63" s="12"/>
      <c r="I63" s="12"/>
    </row>
    <row r="64" spans="1:9" ht="12.75">
      <c r="A64" s="3"/>
      <c r="B64" s="5">
        <v>35</v>
      </c>
      <c r="C64" s="6" t="s">
        <v>82</v>
      </c>
      <c r="D64" s="3"/>
      <c r="E64" s="2">
        <v>-32</v>
      </c>
      <c r="F64" s="8" t="str">
        <f>IF(F58=E57,E59,IF(F58=E59,E57,0))</f>
        <v>Саитов Ринат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Гайнуллин Айнур</v>
      </c>
      <c r="C65" s="9"/>
      <c r="D65" s="13"/>
      <c r="E65" s="3"/>
      <c r="F65" s="2">
        <v>-34</v>
      </c>
      <c r="G65" s="4" t="str">
        <f>IF(G63=F62,F64,IF(G63=F64,F62,0))</f>
        <v>Аминева Элина</v>
      </c>
      <c r="H65" s="12"/>
      <c r="I65" s="12"/>
    </row>
    <row r="66" spans="1:9" ht="12.75">
      <c r="A66" s="3"/>
      <c r="B66" s="3"/>
      <c r="C66" s="5">
        <v>37</v>
      </c>
      <c r="D66" s="6" t="s">
        <v>82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нет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нет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47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48</v>
      </c>
      <c r="B2" s="24"/>
      <c r="C2" s="26" t="s">
        <v>73</v>
      </c>
      <c r="D2" s="24"/>
      <c r="E2" s="24"/>
      <c r="F2" s="24"/>
      <c r="G2" s="24"/>
      <c r="H2" s="24"/>
      <c r="I2" s="24"/>
    </row>
    <row r="3" spans="1:9" ht="18">
      <c r="A3" s="21" t="s">
        <v>51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52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74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53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17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17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17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7" ht="10.5" customHeight="1">
      <c r="A1" s="36" t="str">
        <f>Сп2!C1</f>
        <v>Кубок Башкортостана 2008</v>
      </c>
      <c r="B1" s="36"/>
      <c r="C1" s="36"/>
      <c r="D1" s="36"/>
      <c r="E1" s="36"/>
      <c r="F1" s="36"/>
      <c r="G1" s="36"/>
    </row>
    <row r="2" spans="1:7" ht="10.5" customHeight="1">
      <c r="A2" s="38" t="str">
        <f>Сп2!C2</f>
        <v>1/8 финала Турнира Дню молодежи. 7 июня.</v>
      </c>
      <c r="B2" s="38"/>
      <c r="C2" s="38"/>
      <c r="D2" s="38"/>
      <c r="E2" s="38"/>
      <c r="F2" s="38"/>
      <c r="G2" s="38"/>
    </row>
    <row r="4" spans="1:10" s="41" customFormat="1" ht="10.5" customHeight="1">
      <c r="A4" s="39">
        <v>1</v>
      </c>
      <c r="B4" s="40" t="str">
        <f>Сп2!A1</f>
        <v>Насыров Илдар</v>
      </c>
      <c r="C4" s="39"/>
      <c r="D4" s="39"/>
      <c r="E4" s="39"/>
      <c r="F4" s="37"/>
      <c r="G4" s="37"/>
      <c r="H4" s="37"/>
      <c r="I4" s="37"/>
      <c r="J4" s="37"/>
    </row>
    <row r="5" spans="1:10" s="41" customFormat="1" ht="10.5" customHeight="1">
      <c r="A5" s="39"/>
      <c r="B5" s="42">
        <v>1</v>
      </c>
      <c r="C5" s="43" t="s">
        <v>47</v>
      </c>
      <c r="D5" s="39"/>
      <c r="E5" s="39"/>
      <c r="F5" s="37"/>
      <c r="G5" s="37"/>
      <c r="H5" s="37"/>
      <c r="I5" s="37"/>
      <c r="J5" s="37"/>
    </row>
    <row r="6" spans="1:10" s="41" customFormat="1" ht="10.5" customHeight="1">
      <c r="A6" s="39">
        <v>8</v>
      </c>
      <c r="B6" s="44" t="str">
        <f>Сп2!A8</f>
        <v>нет</v>
      </c>
      <c r="C6" s="42"/>
      <c r="D6" s="39"/>
      <c r="E6" s="39"/>
      <c r="F6" s="37"/>
      <c r="G6" s="37"/>
      <c r="H6" s="37"/>
      <c r="I6" s="37"/>
      <c r="J6" s="37"/>
    </row>
    <row r="7" spans="1:10" s="41" customFormat="1" ht="10.5" customHeight="1">
      <c r="A7" s="39"/>
      <c r="B7" s="39"/>
      <c r="C7" s="42">
        <v>5</v>
      </c>
      <c r="D7" s="43" t="s">
        <v>47</v>
      </c>
      <c r="E7" s="39"/>
      <c r="F7" s="37"/>
      <c r="G7" s="37"/>
      <c r="H7" s="37"/>
      <c r="I7" s="37"/>
      <c r="J7" s="37"/>
    </row>
    <row r="8" spans="1:10" s="41" customFormat="1" ht="10.5" customHeight="1">
      <c r="A8" s="39">
        <v>5</v>
      </c>
      <c r="B8" s="40" t="str">
        <f>Сп2!A5</f>
        <v>Бикбулатов Ильдар</v>
      </c>
      <c r="C8" s="42"/>
      <c r="D8" s="42"/>
      <c r="E8" s="39"/>
      <c r="F8" s="37"/>
      <c r="G8" s="37"/>
      <c r="H8" s="37"/>
      <c r="I8" s="37"/>
      <c r="J8" s="37"/>
    </row>
    <row r="9" spans="1:10" s="41" customFormat="1" ht="10.5" customHeight="1">
      <c r="A9" s="39"/>
      <c r="B9" s="42">
        <v>2</v>
      </c>
      <c r="C9" s="45" t="s">
        <v>74</v>
      </c>
      <c r="D9" s="42"/>
      <c r="E9" s="39"/>
      <c r="F9" s="37"/>
      <c r="G9" s="37"/>
      <c r="H9" s="37"/>
      <c r="I9" s="37"/>
      <c r="J9" s="37"/>
    </row>
    <row r="10" spans="1:10" s="41" customFormat="1" ht="10.5" customHeight="1">
      <c r="A10" s="39">
        <v>4</v>
      </c>
      <c r="B10" s="44" t="str">
        <f>Сп2!A4</f>
        <v>Карташов Алексей</v>
      </c>
      <c r="C10" s="39"/>
      <c r="D10" s="42"/>
      <c r="E10" s="39"/>
      <c r="F10" s="37"/>
      <c r="G10" s="37"/>
      <c r="H10" s="37"/>
      <c r="I10" s="37"/>
      <c r="J10" s="37"/>
    </row>
    <row r="11" spans="1:10" s="41" customFormat="1" ht="10.5" customHeight="1">
      <c r="A11" s="39"/>
      <c r="B11" s="39"/>
      <c r="C11" s="39"/>
      <c r="D11" s="42">
        <v>7</v>
      </c>
      <c r="E11" s="46" t="s">
        <v>47</v>
      </c>
      <c r="F11" s="47"/>
      <c r="G11" s="47"/>
      <c r="H11" s="47"/>
      <c r="I11" s="47"/>
      <c r="J11" s="47"/>
    </row>
    <row r="12" spans="1:10" s="41" customFormat="1" ht="10.5" customHeight="1">
      <c r="A12" s="39">
        <v>3</v>
      </c>
      <c r="B12" s="40" t="str">
        <f>Сп2!A3</f>
        <v>Грошев Юрий</v>
      </c>
      <c r="C12" s="39"/>
      <c r="D12" s="42"/>
      <c r="E12" s="48"/>
      <c r="F12" s="49"/>
      <c r="G12" s="48"/>
      <c r="H12" s="49"/>
      <c r="I12" s="49"/>
      <c r="J12" s="48" t="s">
        <v>0</v>
      </c>
    </row>
    <row r="13" spans="1:10" s="41" customFormat="1" ht="10.5" customHeight="1">
      <c r="A13" s="39"/>
      <c r="B13" s="42">
        <v>3</v>
      </c>
      <c r="C13" s="43" t="s">
        <v>53</v>
      </c>
      <c r="D13" s="42"/>
      <c r="E13" s="48"/>
      <c r="F13" s="49"/>
      <c r="G13" s="48"/>
      <c r="H13" s="49"/>
      <c r="I13" s="49"/>
      <c r="J13" s="48"/>
    </row>
    <row r="14" spans="1:10" s="41" customFormat="1" ht="10.5" customHeight="1">
      <c r="A14" s="39">
        <v>6</v>
      </c>
      <c r="B14" s="44" t="str">
        <f>Сп2!A6</f>
        <v>Краснова Светлана</v>
      </c>
      <c r="C14" s="42"/>
      <c r="D14" s="42"/>
      <c r="E14" s="48"/>
      <c r="F14" s="49"/>
      <c r="G14" s="48"/>
      <c r="H14" s="49"/>
      <c r="I14" s="49"/>
      <c r="J14" s="48"/>
    </row>
    <row r="15" spans="1:10" s="41" customFormat="1" ht="10.5" customHeight="1">
      <c r="A15" s="39"/>
      <c r="B15" s="39"/>
      <c r="C15" s="42">
        <v>6</v>
      </c>
      <c r="D15" s="45" t="s">
        <v>53</v>
      </c>
      <c r="E15" s="48"/>
      <c r="F15" s="49"/>
      <c r="G15" s="48"/>
      <c r="H15" s="49"/>
      <c r="I15" s="49"/>
      <c r="J15" s="48"/>
    </row>
    <row r="16" spans="1:10" s="41" customFormat="1" ht="10.5" customHeight="1">
      <c r="A16" s="39">
        <v>7</v>
      </c>
      <c r="B16" s="40" t="str">
        <f>Сп2!A7</f>
        <v>нет</v>
      </c>
      <c r="C16" s="42"/>
      <c r="D16" s="39"/>
      <c r="E16" s="48"/>
      <c r="F16" s="49"/>
      <c r="G16" s="48"/>
      <c r="H16" s="49"/>
      <c r="I16" s="49"/>
      <c r="J16" s="48"/>
    </row>
    <row r="17" spans="1:10" s="41" customFormat="1" ht="10.5" customHeight="1">
      <c r="A17" s="39"/>
      <c r="B17" s="42">
        <v>4</v>
      </c>
      <c r="C17" s="45" t="s">
        <v>48</v>
      </c>
      <c r="D17" s="39"/>
      <c r="E17" s="48"/>
      <c r="F17" s="49"/>
      <c r="G17" s="48"/>
      <c r="H17" s="49"/>
      <c r="I17" s="49"/>
      <c r="J17" s="48"/>
    </row>
    <row r="18" spans="1:10" s="41" customFormat="1" ht="10.5" customHeight="1">
      <c r="A18" s="39">
        <v>2</v>
      </c>
      <c r="B18" s="44" t="str">
        <f>Сп2!A2</f>
        <v>Ишбулатов Флюр</v>
      </c>
      <c r="C18" s="39"/>
      <c r="D18" s="39">
        <v>-7</v>
      </c>
      <c r="E18" s="50" t="str">
        <f>IF(E11=D7,D15,IF(E11=D15,D7,0))</f>
        <v>Краснова Светлана</v>
      </c>
      <c r="F18" s="50"/>
      <c r="G18" s="50"/>
      <c r="H18" s="50"/>
      <c r="I18" s="50"/>
      <c r="J18" s="50"/>
    </row>
    <row r="19" spans="1:10" s="41" customFormat="1" ht="10.5" customHeight="1">
      <c r="A19" s="39"/>
      <c r="B19" s="39"/>
      <c r="C19" s="39"/>
      <c r="D19" s="39"/>
      <c r="E19" s="51"/>
      <c r="F19" s="37"/>
      <c r="G19" s="51"/>
      <c r="H19" s="37"/>
      <c r="I19" s="37"/>
      <c r="J19" s="51" t="s">
        <v>1</v>
      </c>
    </row>
    <row r="20" spans="1:10" s="41" customFormat="1" ht="10.5" customHeight="1">
      <c r="A20" s="39">
        <v>-1</v>
      </c>
      <c r="B20" s="52" t="str">
        <f>IF(C5=B4,B6,IF(C5=B6,B4,0))</f>
        <v>нет</v>
      </c>
      <c r="C20" s="39"/>
      <c r="D20" s="39"/>
      <c r="E20" s="51"/>
      <c r="F20" s="37"/>
      <c r="G20" s="51"/>
      <c r="H20" s="37"/>
      <c r="I20" s="37"/>
      <c r="J20" s="51"/>
    </row>
    <row r="21" spans="1:10" s="41" customFormat="1" ht="10.5" customHeight="1">
      <c r="A21" s="39"/>
      <c r="B21" s="53">
        <v>8</v>
      </c>
      <c r="C21" s="43" t="s">
        <v>52</v>
      </c>
      <c r="D21" s="39"/>
      <c r="E21" s="51"/>
      <c r="F21" s="37"/>
      <c r="G21" s="51"/>
      <c r="H21" s="37"/>
      <c r="I21" s="37"/>
      <c r="J21" s="51"/>
    </row>
    <row r="22" spans="1:10" s="41" customFormat="1" ht="10.5" customHeight="1">
      <c r="A22" s="39">
        <v>-2</v>
      </c>
      <c r="B22" s="54" t="str">
        <f>IF(C9=B8,B10,IF(C9=B10,B8,0))</f>
        <v>Карташов Алексей</v>
      </c>
      <c r="C22" s="53">
        <v>10</v>
      </c>
      <c r="D22" s="43" t="s">
        <v>48</v>
      </c>
      <c r="E22" s="51"/>
      <c r="F22" s="37"/>
      <c r="G22" s="51"/>
      <c r="H22" s="37"/>
      <c r="I22" s="37"/>
      <c r="J22" s="51"/>
    </row>
    <row r="23" spans="1:10" s="41" customFormat="1" ht="10.5" customHeight="1">
      <c r="A23" s="39"/>
      <c r="B23" s="39">
        <v>-6</v>
      </c>
      <c r="C23" s="54" t="str">
        <f>IF(D15=C13,C17,IF(D15=C17,C13,0))</f>
        <v>Ишбулатов Флюр</v>
      </c>
      <c r="D23" s="53"/>
      <c r="E23" s="51"/>
      <c r="F23" s="37"/>
      <c r="G23" s="51"/>
      <c r="H23" s="37"/>
      <c r="I23" s="37"/>
      <c r="J23" s="51"/>
    </row>
    <row r="24" spans="1:10" s="41" customFormat="1" ht="10.5" customHeight="1">
      <c r="A24" s="39">
        <v>-3</v>
      </c>
      <c r="B24" s="52" t="str">
        <f>IF(C13=B12,B14,IF(C13=B14,B12,0))</f>
        <v>Грошев Юрий</v>
      </c>
      <c r="C24" s="39"/>
      <c r="D24" s="42">
        <v>12</v>
      </c>
      <c r="E24" s="46" t="s">
        <v>48</v>
      </c>
      <c r="F24" s="47"/>
      <c r="G24" s="47"/>
      <c r="H24" s="47"/>
      <c r="I24" s="47"/>
      <c r="J24" s="47"/>
    </row>
    <row r="25" spans="1:10" s="41" customFormat="1" ht="10.5" customHeight="1">
      <c r="A25" s="39"/>
      <c r="B25" s="53">
        <v>9</v>
      </c>
      <c r="C25" s="43" t="s">
        <v>51</v>
      </c>
      <c r="D25" s="42"/>
      <c r="E25" s="51"/>
      <c r="F25" s="37"/>
      <c r="G25" s="51"/>
      <c r="H25" s="37"/>
      <c r="I25" s="37"/>
      <c r="J25" s="51" t="s">
        <v>2</v>
      </c>
    </row>
    <row r="26" spans="1:10" s="41" customFormat="1" ht="10.5" customHeight="1">
      <c r="A26" s="39">
        <v>-4</v>
      </c>
      <c r="B26" s="54" t="str">
        <f>IF(C17=B16,B18,IF(C17=B18,B16,0))</f>
        <v>нет</v>
      </c>
      <c r="C26" s="53">
        <v>11</v>
      </c>
      <c r="D26" s="45" t="s">
        <v>51</v>
      </c>
      <c r="E26" s="51"/>
      <c r="F26" s="37"/>
      <c r="G26" s="51"/>
      <c r="H26" s="37"/>
      <c r="I26" s="37"/>
      <c r="J26" s="51"/>
    </row>
    <row r="27" spans="1:10" s="41" customFormat="1" ht="10.5" customHeight="1">
      <c r="A27" s="39"/>
      <c r="B27" s="39">
        <v>-5</v>
      </c>
      <c r="C27" s="54" t="str">
        <f>IF(D7=C5,C9,IF(D7=C9,C5,0))</f>
        <v>Бикбулатов Ильдар</v>
      </c>
      <c r="D27" s="39">
        <v>-12</v>
      </c>
      <c r="E27" s="52" t="str">
        <f>IF(E24=D22,D26,IF(E24=D26,D22,0))</f>
        <v>Грошев Юрий</v>
      </c>
      <c r="F27" s="52"/>
      <c r="G27" s="52"/>
      <c r="H27" s="52"/>
      <c r="I27" s="52"/>
      <c r="J27" s="52"/>
    </row>
    <row r="28" spans="1:10" s="41" customFormat="1" ht="10.5" customHeight="1">
      <c r="A28" s="39"/>
      <c r="B28" s="39"/>
      <c r="C28" s="39"/>
      <c r="D28" s="39"/>
      <c r="E28" s="51"/>
      <c r="F28" s="37"/>
      <c r="G28" s="51"/>
      <c r="H28" s="37"/>
      <c r="I28" s="37"/>
      <c r="J28" s="51" t="s">
        <v>3</v>
      </c>
    </row>
    <row r="29" spans="1:10" s="41" customFormat="1" ht="10.5" customHeight="1">
      <c r="A29" s="39"/>
      <c r="B29" s="39"/>
      <c r="C29" s="39">
        <v>-10</v>
      </c>
      <c r="D29" s="52" t="str">
        <f>IF(D22=C21,C23,IF(D22=C23,C21,0))</f>
        <v>Карташов Алексей</v>
      </c>
      <c r="E29" s="51"/>
      <c r="F29" s="37"/>
      <c r="G29" s="51"/>
      <c r="H29" s="37"/>
      <c r="I29" s="37"/>
      <c r="J29" s="51"/>
    </row>
    <row r="30" spans="1:10" s="41" customFormat="1" ht="10.5" customHeight="1">
      <c r="A30" s="39"/>
      <c r="B30" s="39"/>
      <c r="C30" s="39"/>
      <c r="D30" s="42">
        <v>13</v>
      </c>
      <c r="E30" s="46" t="s">
        <v>52</v>
      </c>
      <c r="F30" s="47"/>
      <c r="G30" s="47"/>
      <c r="H30" s="47"/>
      <c r="I30" s="47"/>
      <c r="J30" s="47"/>
    </row>
    <row r="31" spans="1:10" s="41" customFormat="1" ht="10.5" customHeight="1">
      <c r="A31" s="39">
        <v>-8</v>
      </c>
      <c r="B31" s="52" t="str">
        <f>IF(C21=B20,B22,IF(C21=B22,B20,0))</f>
        <v>нет</v>
      </c>
      <c r="C31" s="39">
        <v>-11</v>
      </c>
      <c r="D31" s="54" t="str">
        <f>IF(D26=C25,C27,IF(D26=C27,C25,0))</f>
        <v>Бикбулатов Ильдар</v>
      </c>
      <c r="E31" s="51"/>
      <c r="F31" s="37"/>
      <c r="G31" s="51"/>
      <c r="H31" s="37"/>
      <c r="I31" s="37"/>
      <c r="J31" s="51" t="s">
        <v>4</v>
      </c>
    </row>
    <row r="32" spans="1:10" s="41" customFormat="1" ht="10.5" customHeight="1">
      <c r="A32" s="39"/>
      <c r="B32" s="42">
        <v>14</v>
      </c>
      <c r="C32" s="55"/>
      <c r="D32" s="39">
        <v>-13</v>
      </c>
      <c r="E32" s="52" t="str">
        <f>IF(E30=D29,D31,IF(E30=D31,D29,0))</f>
        <v>Бикбулатов Ильдар</v>
      </c>
      <c r="F32" s="52"/>
      <c r="G32" s="52"/>
      <c r="H32" s="52"/>
      <c r="I32" s="52"/>
      <c r="J32" s="52"/>
    </row>
    <row r="33" spans="1:10" s="41" customFormat="1" ht="10.5" customHeight="1">
      <c r="A33" s="39">
        <v>-9</v>
      </c>
      <c r="B33" s="54" t="str">
        <f>IF(C25=B24,B26,IF(C25=B26,B24,0))</f>
        <v>нет</v>
      </c>
      <c r="C33" s="51" t="s">
        <v>7</v>
      </c>
      <c r="D33" s="39"/>
      <c r="E33" s="51"/>
      <c r="F33" s="37"/>
      <c r="G33" s="51"/>
      <c r="H33" s="37"/>
      <c r="I33" s="37"/>
      <c r="J33" s="51" t="s">
        <v>5</v>
      </c>
    </row>
    <row r="34" spans="1:10" s="41" customFormat="1" ht="10.5" customHeight="1">
      <c r="A34" s="39"/>
      <c r="B34" s="39">
        <v>-14</v>
      </c>
      <c r="C34" s="52">
        <f>IF(C32=B31,B33,IF(C32=B33,B31,0))</f>
        <v>0</v>
      </c>
      <c r="D34" s="56"/>
      <c r="E34" s="56"/>
      <c r="F34" s="56"/>
      <c r="G34" s="56"/>
      <c r="H34" s="56"/>
      <c r="I34" s="37"/>
      <c r="J34" s="37"/>
    </row>
    <row r="35" spans="1:10" s="41" customFormat="1" ht="10.5" customHeight="1">
      <c r="A35" s="39"/>
      <c r="B35" s="39"/>
      <c r="C35" s="51" t="s">
        <v>9</v>
      </c>
      <c r="D35" s="39"/>
      <c r="E35" s="51"/>
      <c r="F35" s="37"/>
      <c r="G35" s="37"/>
      <c r="H35" s="37"/>
      <c r="I35" s="37"/>
      <c r="J35" s="37"/>
    </row>
    <row r="36" spans="1:13" ht="10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0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0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0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0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0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0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0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0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sheetProtection sheet="1" objects="1" scenarios="1"/>
  <mergeCells count="3">
    <mergeCell ref="A1:G1"/>
    <mergeCell ref="A2:G2"/>
    <mergeCell ref="E18:J18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43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44</v>
      </c>
      <c r="B2" s="24"/>
      <c r="C2" s="26" t="s">
        <v>45</v>
      </c>
      <c r="D2" s="24"/>
      <c r="E2" s="24"/>
      <c r="F2" s="24"/>
      <c r="G2" s="24"/>
      <c r="H2" s="24"/>
      <c r="I2" s="24"/>
    </row>
    <row r="3" spans="1:9" ht="18">
      <c r="A3" s="21" t="s">
        <v>46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39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47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37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48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49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50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41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51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52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53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54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55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42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Сп1!C2</f>
        <v>Четвертьфинал Турнира Дню молодежи. 14 июня.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Сп1!A1</f>
        <v>Халимонов Евгений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43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Сп1!A32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42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Сп1!A17</f>
        <v>Файзуллин Роберт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42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Сп1!A16</f>
        <v>Чернышев Владимир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42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Сп1!A9</f>
        <v>Ишметов Александр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50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Сп1!A24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50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Сп1!A25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49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Сп1!A8</f>
        <v>Лапаев Олег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42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Сп1!A5</f>
        <v>Насыров Илдар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47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Сп1!A28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47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Сп1!A21</f>
        <v>нет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52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Сп1!A12</f>
        <v>Карташов Алексей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39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Сп1!A13</f>
        <v>Краснова Светлана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53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Сп1!A20</f>
        <v>нет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39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Сп1!A29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39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Сп1!A4</f>
        <v>Иванов Дмитрий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41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Сп1!A3</f>
        <v>Рахматуллин Равиль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46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Сп1!A30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46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Сп1!A19</f>
        <v>нет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54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Сп1!A14</f>
        <v>Зиновьев Александр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37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Сп1!A11</f>
        <v>Грошев Юрий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51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Сп1!A22</f>
        <v>нет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37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Сп1!A27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37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Сп1!A6</f>
        <v>Усков Сергей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41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Сп1!A7</f>
        <v>Ишбулатов Флюр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48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Сп1!A26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41</v>
      </c>
      <c r="E55" s="9"/>
      <c r="F55" s="18">
        <v>-31</v>
      </c>
      <c r="G55" s="4" t="str">
        <f>IF(G35=F19,F51,IF(G35=F51,F19,0))</f>
        <v>Чернышев Владимир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Сп1!A23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41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Сп1!A10</f>
        <v>Истомин Андрей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41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Сп1!A15</f>
        <v>Саитов Ринат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55</v>
      </c>
      <c r="D61" s="9"/>
      <c r="E61" s="2">
        <v>-58</v>
      </c>
      <c r="F61" s="4" t="str">
        <f>IF(1стр2!H14=1стр2!G10,1стр2!G18,IF(1стр2!H14=1стр2!G18,1стр2!G10,0))</f>
        <v>Насыров Илдар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Сп1!A18</f>
        <v>нет</v>
      </c>
      <c r="C62" s="9"/>
      <c r="D62" s="9"/>
      <c r="E62" s="3"/>
      <c r="F62" s="5">
        <v>61</v>
      </c>
      <c r="G62" s="6" t="s">
        <v>39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44</v>
      </c>
      <c r="E63" s="2">
        <v>-59</v>
      </c>
      <c r="F63" s="8" t="str">
        <f>IF(1стр2!H30=1стр2!G26,1стр2!G34,IF(1стр2!H30=1стр2!G34,1стр2!G26,0))</f>
        <v>Иванов Дмитрий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Сп1!A31</f>
        <v>нет</v>
      </c>
      <c r="C64" s="9"/>
      <c r="D64" s="3"/>
      <c r="E64" s="3"/>
      <c r="F64" s="2">
        <v>-61</v>
      </c>
      <c r="G64" s="4" t="str">
        <f>IF(G62=F61,F63,IF(G62=F63,F61,0))</f>
        <v>Насыров Илдар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44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Сп1!A2</f>
        <v>Яковлев Роман</v>
      </c>
      <c r="C66" s="3"/>
      <c r="D66" s="3"/>
      <c r="E66" s="2">
        <v>-56</v>
      </c>
      <c r="F66" s="4" t="str">
        <f>IF(1стр2!G10=1стр2!F6,1стр2!F14,IF(1стр2!G10=1стр2!F14,1стр2!F6,0))</f>
        <v>Ишметов Александр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50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IF(1стр2!F6=1стр2!E4,1стр2!E8,IF(1стр2!F6=1стр2!E8,1стр2!E4,0))</f>
        <v>Ишбулатов Флюр</v>
      </c>
      <c r="C68" s="3"/>
      <c r="D68" s="3"/>
      <c r="E68" s="2">
        <v>-57</v>
      </c>
      <c r="F68" s="8" t="str">
        <f>IF(1стр2!G26=1стр2!F22,1стр2!F30,IF(1стр2!G26=1стр2!F30,1стр2!F22,0))</f>
        <v>Рахматуллин Равиль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51</v>
      </c>
      <c r="D69" s="3"/>
      <c r="E69" s="3"/>
      <c r="F69" s="2">
        <v>-62</v>
      </c>
      <c r="G69" s="4" t="str">
        <f>IF(G67=F66,F68,IF(G67=F68,F66,0))</f>
        <v>Рахматуллин Равиль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IF(1стр2!F14=1стр2!E12,1стр2!E16,IF(1стр2!F14=1стр2!E16,1стр2!E12,0))</f>
        <v>Грошев Юрий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44</v>
      </c>
      <c r="E71" s="2">
        <v>-63</v>
      </c>
      <c r="F71" s="4" t="str">
        <f>IF(C69=B68,B70,IF(C69=B70,B68,0))</f>
        <v>Ишбулатов Флюр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IF(1стр2!F22=1стр2!E20,1стр2!E24,IF(1стр2!F22=1стр2!E24,1стр2!E20,0))</f>
        <v>Краснова Светлана</v>
      </c>
      <c r="C72" s="9"/>
      <c r="D72" s="17" t="s">
        <v>6</v>
      </c>
      <c r="E72" s="3"/>
      <c r="F72" s="5">
        <v>66</v>
      </c>
      <c r="G72" s="6" t="s">
        <v>53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44</v>
      </c>
      <c r="D73" s="20"/>
      <c r="E73" s="2">
        <v>-64</v>
      </c>
      <c r="F73" s="8" t="str">
        <f>IF(C73=B72,B74,IF(C73=B74,B72,0))</f>
        <v>Краснова Светлана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IF(1стр2!F30=1стр2!E28,1стр2!E32,IF(1стр2!F30=1стр2!E32,1стр2!E28,0))</f>
        <v>Яковлев Роман</v>
      </c>
      <c r="C74" s="2">
        <v>-65</v>
      </c>
      <c r="D74" s="4" t="str">
        <f>IF(D71=C69,C73,IF(D71=C73,C69,0))</f>
        <v>Грошев Юрий</v>
      </c>
      <c r="E74" s="3"/>
      <c r="F74" s="2">
        <v>-66</v>
      </c>
      <c r="G74" s="4" t="str">
        <f>IF(G72=F71,F73,IF(G72=F73,F71,0))</f>
        <v>Ишбулатов Флюр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2008-06-28T13:37:03Z</cp:lastPrinted>
  <dcterms:created xsi:type="dcterms:W3CDTF">2008-02-03T08:28:10Z</dcterms:created>
  <dcterms:modified xsi:type="dcterms:W3CDTF">2008-06-29T14:53:34Z</dcterms:modified>
  <cp:category/>
  <cp:version/>
  <cp:contentType/>
  <cp:contentStatus/>
</cp:coreProperties>
</file>